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ropbox (Ifs)\IFS DROPBOX (2)\Advice Doc's\Calculators\"/>
    </mc:Choice>
  </mc:AlternateContent>
  <bookViews>
    <workbookView xWindow="240" yWindow="45" windowWidth="20115" windowHeight="7740"/>
  </bookViews>
  <sheets>
    <sheet name="Your Income and Expens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Int02" localSheetId="0">#REF!</definedName>
    <definedName name="____Int02">#REF!</definedName>
    <definedName name="___Int02" localSheetId="0">#REF!</definedName>
    <definedName name="___Int02">#REF!</definedName>
    <definedName name="__Int02" localSheetId="0">#REF!</definedName>
    <definedName name="__Int02">#REF!</definedName>
    <definedName name="_xlnm._FilterDatabase" localSheetId="0" hidden="1">'Your Income and Expenses'!$B$1:$E$74</definedName>
    <definedName name="_Int02" localSheetId="0">#REF!</definedName>
    <definedName name="_Int02">#REF!</definedName>
    <definedName name="_tax1" localSheetId="0">'Your Income and Expenses'!$B$1:$E$5</definedName>
    <definedName name="_tax1">#REF!</definedName>
    <definedName name="_tax2">'[1]EW5yr Cashflow'!$AL$1:$AO$6</definedName>
    <definedName name="a" localSheetId="0">#REF!</definedName>
    <definedName name="a">#REF!</definedName>
    <definedName name="asdfasdf" localSheetId="0">#REF!</definedName>
    <definedName name="asdfasdf">#REF!</definedName>
    <definedName name="Credit_Card_Rate">[2]Parameters!$H$13</definedName>
    <definedName name="DSR">[2]Parameters!$H$5</definedName>
    <definedName name="DSR_OK">[2]Parameters!$H$19</definedName>
    <definedName name="DSR_Threshold">[2]Parameters!$C$10</definedName>
    <definedName name="fullmodel">'[3]Ongoing Rev Calculations'!$A$2:$N$86</definedName>
    <definedName name="Init02" localSheetId="0">#REF!</definedName>
    <definedName name="Init02">#REF!</definedName>
    <definedName name="intoiur" localSheetId="0">#REF!</definedName>
    <definedName name="intoiur">#REF!</definedName>
    <definedName name="kindyinc">'[4]Lifestyle Cashflow (2)'!$K$4:$P$10</definedName>
    <definedName name="LMI2ndHO" localSheetId="0">#REF!</definedName>
    <definedName name="LMI2ndHO">#REF!</definedName>
    <definedName name="Loan_Repayment">[2]Parameters!$H$15</definedName>
    <definedName name="LVR">[2]Parameters!$H$4</definedName>
    <definedName name="LVR_Max">[2]Parameters!$H$32</definedName>
    <definedName name="LVR_OK">[2]Parameters!$H$18</definedName>
    <definedName name="Net_Income_1">[2]Parameters!$H$39</definedName>
    <definedName name="Net_Income_2">[2]Parameters!$H$40</definedName>
    <definedName name="Net_Income_3">[2]Parameters!$H$41</definedName>
    <definedName name="Net_Income_4">[2]Parameters!$H$42</definedName>
    <definedName name="Net_Surplus">[2]Parameters!$H$6</definedName>
    <definedName name="Net_Surplus_OK">[2]Parameters!$H$20</definedName>
    <definedName name="Net_Surplus_Threshold">[2]Parameters!$C$9</definedName>
    <definedName name="newrates">'[5]Current Bank Rates'!$A$16:$C$21</definedName>
    <definedName name="Other_Errors">[2]Parameters!$H$22</definedName>
    <definedName name="paydays">'[6]Lifestyle Cashflow'!$I$7:$J$11</definedName>
    <definedName name="prices">'[7]Share Calc'!$N$2:$N$4</definedName>
    <definedName name="_xlnm.Print_Titles" localSheetId="0">'Your Income and Expenses'!$1:$1</definedName>
    <definedName name="profile">'[5]Investment &amp; Insurance Details'!$A$31:$D$47</definedName>
    <definedName name="rates">'[8]Current Bank Rates'!$A$16:$C$18</definedName>
    <definedName name="Rental_Rate">[2]Parameters!$H$12</definedName>
    <definedName name="Servicing_Rate">[2]Parameters!$H$14</definedName>
    <definedName name="tax" localSheetId="0">'Your Income and Expenses'!#REF!</definedName>
    <definedName name="tax">#REF!</definedName>
    <definedName name="Version">[2]Parameters!$C$4</definedName>
    <definedName name="Yrs02" localSheetId="0">#REF!</definedName>
    <definedName name="Yrs02">#REF!</definedName>
  </definedNames>
  <calcPr calcId="152511"/>
</workbook>
</file>

<file path=xl/calcChain.xml><?xml version="1.0" encoding="utf-8"?>
<calcChain xmlns="http://schemas.openxmlformats.org/spreadsheetml/2006/main">
  <c r="E66" i="1" l="1"/>
  <c r="F66" i="1" s="1"/>
  <c r="E67" i="1"/>
  <c r="F67" i="1" s="1"/>
  <c r="E78" i="1" l="1"/>
  <c r="E72" i="1"/>
  <c r="F72" i="1" s="1"/>
  <c r="E71" i="1"/>
  <c r="F71" i="1" s="1"/>
  <c r="E70" i="1"/>
  <c r="F70" i="1" s="1"/>
  <c r="E69" i="1"/>
  <c r="F69" i="1" s="1"/>
  <c r="E68" i="1"/>
  <c r="F68" i="1" s="1"/>
  <c r="E65" i="1"/>
  <c r="F65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3" i="1"/>
  <c r="F53" i="1" s="1"/>
  <c r="E52" i="1"/>
  <c r="F52" i="1" s="1"/>
  <c r="E51" i="1"/>
  <c r="F51" i="1" s="1"/>
  <c r="E50" i="1"/>
  <c r="F50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0" i="1"/>
  <c r="E39" i="1"/>
  <c r="F39" i="1" s="1"/>
  <c r="E38" i="1"/>
  <c r="F38" i="1" s="1"/>
  <c r="E37" i="1"/>
  <c r="F37" i="1" s="1"/>
  <c r="E35" i="1"/>
  <c r="E34" i="1"/>
  <c r="F34" i="1" s="1"/>
  <c r="E33" i="1"/>
  <c r="F33" i="1" s="1"/>
  <c r="E32" i="1"/>
  <c r="F32" i="1" s="1"/>
  <c r="E31" i="1"/>
  <c r="F31" i="1" s="1"/>
  <c r="E29" i="1"/>
  <c r="E28" i="1"/>
  <c r="F28" i="1" s="1"/>
  <c r="E27" i="1"/>
  <c r="F27" i="1" s="1"/>
  <c r="E26" i="1"/>
  <c r="F26" i="1" s="1"/>
  <c r="E25" i="1"/>
  <c r="F25" i="1" s="1"/>
  <c r="E24" i="1"/>
  <c r="F24" i="1" s="1"/>
  <c r="E22" i="1"/>
  <c r="F22" i="1" s="1"/>
  <c r="E21" i="1"/>
  <c r="F21" i="1" s="1"/>
  <c r="E20" i="1"/>
  <c r="F20" i="1" s="1"/>
  <c r="E19" i="1"/>
  <c r="F19" i="1" s="1"/>
  <c r="E18" i="1"/>
  <c r="F18" i="1" s="1"/>
  <c r="E16" i="1"/>
  <c r="F16" i="1" s="1"/>
  <c r="E15" i="1"/>
  <c r="F15" i="1" s="1"/>
  <c r="E14" i="1"/>
  <c r="F14" i="1" s="1"/>
  <c r="E8" i="1"/>
  <c r="F8" i="1" s="1"/>
  <c r="E7" i="1"/>
  <c r="F7" i="1" s="1"/>
  <c r="E6" i="1"/>
  <c r="F6" i="1" s="1"/>
  <c r="B6" i="1"/>
  <c r="E5" i="1"/>
  <c r="B5" i="1"/>
  <c r="E9" i="1" l="1"/>
  <c r="F9" i="1"/>
  <c r="E74" i="1"/>
  <c r="F74" i="1" s="1"/>
  <c r="F35" i="1"/>
  <c r="F29" i="1"/>
  <c r="F40" i="1"/>
  <c r="F78" i="1"/>
  <c r="F5" i="1"/>
  <c r="E76" i="1" l="1"/>
  <c r="F76" i="1" l="1"/>
  <c r="E80" i="1"/>
  <c r="F80" i="1" l="1"/>
</calcChain>
</file>

<file path=xl/comments1.xml><?xml version="1.0" encoding="utf-8"?>
<comments xmlns="http://schemas.openxmlformats.org/spreadsheetml/2006/main">
  <authors>
    <author>Steve</author>
  </authors>
  <commentList>
    <comment ref="B45" authorId="0" shapeId="0">
      <text>
        <r>
          <rPr>
            <b/>
            <sz val="9"/>
            <color indexed="81"/>
            <rFont val="Tahoma"/>
            <charset val="1"/>
          </rPr>
          <t>Steve:</t>
        </r>
        <r>
          <rPr>
            <sz val="9"/>
            <color indexed="81"/>
            <rFont val="Tahoma"/>
            <charset val="1"/>
          </rPr>
          <t xml:space="preserve">
If unsure, use 7.5% x Loan Balance / 12</t>
        </r>
      </text>
    </comment>
  </commentList>
</comments>
</file>

<file path=xl/sharedStrings.xml><?xml version="1.0" encoding="utf-8"?>
<sst xmlns="http://schemas.openxmlformats.org/spreadsheetml/2006/main" count="133" uniqueCount="78">
  <si>
    <t>Xero COA Code</t>
  </si>
  <si>
    <t>Amount</t>
  </si>
  <si>
    <t>Period (Wkly / Ftly / Mthly / Qtly / Yrly)</t>
  </si>
  <si>
    <t>Monthly Total</t>
  </si>
  <si>
    <t>Yearly Total</t>
  </si>
  <si>
    <t>Income after Tax (Take Home)</t>
  </si>
  <si>
    <t>Insert your Name (Client 1)</t>
  </si>
  <si>
    <t>Insert your Name (Client 2)</t>
  </si>
  <si>
    <t>Monthly</t>
  </si>
  <si>
    <t>Other Take Home Income Client 1 (i.e. Rent, Board, Child Support etc)</t>
  </si>
  <si>
    <t>Other Take Home Income Client 2 (i.e. Rent, Board, Child Support etc)</t>
  </si>
  <si>
    <t>Total Income</t>
  </si>
  <si>
    <t>Combined Expenses</t>
  </si>
  <si>
    <t>FIXED</t>
  </si>
  <si>
    <t>Education</t>
  </si>
  <si>
    <t>School Fees / Child Care</t>
  </si>
  <si>
    <t>Extra Ciricular (Uniforms, Tutors, Excursions etc)</t>
  </si>
  <si>
    <t>Other Education</t>
  </si>
  <si>
    <t>Food</t>
  </si>
  <si>
    <t>Groceries (Woolies, Coles etc)</t>
  </si>
  <si>
    <t>Meat (i.e. Butchers if bought separately from Groceries)</t>
  </si>
  <si>
    <t>Fruit &amp; Vegies (if bought separately from Groceries)</t>
  </si>
  <si>
    <t>Take Away</t>
  </si>
  <si>
    <t>Other Food</t>
  </si>
  <si>
    <t>Financials</t>
  </si>
  <si>
    <t>Accounting Fees</t>
  </si>
  <si>
    <t>Car Insurance</t>
  </si>
  <si>
    <t>Health Insurance</t>
  </si>
  <si>
    <t>Home &amp; Contents Insurance</t>
  </si>
  <si>
    <t>Legal</t>
  </si>
  <si>
    <t>Trauma Insurance</t>
  </si>
  <si>
    <t>Health</t>
  </si>
  <si>
    <t>Doctor (physio, chiro, GP's, specialists</t>
  </si>
  <si>
    <t>Dentist</t>
  </si>
  <si>
    <t>Chemist</t>
  </si>
  <si>
    <t>Sports (Gym etc)</t>
  </si>
  <si>
    <t>Other Health</t>
  </si>
  <si>
    <t>Housing</t>
  </si>
  <si>
    <t>Rent</t>
  </si>
  <si>
    <t>Cleaner</t>
  </si>
  <si>
    <t>Gardening (e.g. Bunnings, Gardener)</t>
  </si>
  <si>
    <t>Home Improvements (e.g. Harvey Norman, House Stores etc)</t>
  </si>
  <si>
    <t>Loans</t>
  </si>
  <si>
    <t>Car Lease Repayments (Total Interest &amp; Principle)</t>
  </si>
  <si>
    <t>Credit Card Interest cost</t>
  </si>
  <si>
    <t>Investment Loan Repayment Interest Cost</t>
  </si>
  <si>
    <t>Home Loan Interest Cost</t>
  </si>
  <si>
    <t>Personal Loan Interest Cost</t>
  </si>
  <si>
    <t>Store Card Repayments (GE Money etc) - Interest Cost</t>
  </si>
  <si>
    <t>Other Loan Interest</t>
  </si>
  <si>
    <t>Transport</t>
  </si>
  <si>
    <t>Petrol &amp; Parking</t>
  </si>
  <si>
    <t>Tram / Train / Bus tickets</t>
  </si>
  <si>
    <t>Yearly Car Costs (Rego, Services, Tyres etc.)</t>
  </si>
  <si>
    <t>Other Transport Costs</t>
  </si>
  <si>
    <t>Utilities</t>
  </si>
  <si>
    <t>Electricity</t>
  </si>
  <si>
    <t>Gas</t>
  </si>
  <si>
    <t>Water</t>
  </si>
  <si>
    <t>Phone (Home &amp; Mobile)</t>
  </si>
  <si>
    <t>Internet</t>
  </si>
  <si>
    <t>Cable / Satellite TV</t>
  </si>
  <si>
    <t>Rates</t>
  </si>
  <si>
    <t>Other utilities</t>
  </si>
  <si>
    <t>FUN</t>
  </si>
  <si>
    <t>Personal</t>
  </si>
  <si>
    <t>Looking Good (Clothes, Hair, Beauty, Colognes etc)</t>
  </si>
  <si>
    <t>Going Out (Restaurants, Movies, Bars, parties etc)</t>
  </si>
  <si>
    <t>Staying In (DVD's, Takeaway, Music etc)</t>
  </si>
  <si>
    <t>Holidays (Accommodation, Flights, Activities, etc)</t>
  </si>
  <si>
    <t>Presents (Birthdays / Xmas / Mothers Day etc)</t>
  </si>
  <si>
    <t>Total Monthly Living Expenses (Fixed &amp; Fun)</t>
  </si>
  <si>
    <t>Savings before Investments (Future)</t>
  </si>
  <si>
    <t>Regular Monthly Investment</t>
  </si>
  <si>
    <t>Savings after Investments (available to repay debt or save)</t>
  </si>
  <si>
    <t>Personal Spending Client 1 (ATM, Coffees, Beers, Lunches, The Paper etc)</t>
  </si>
  <si>
    <t>Other Personal (Donations, one offs etc)</t>
  </si>
  <si>
    <r>
      <t xml:space="preserve">Instructions - enter $ amount in </t>
    </r>
    <r>
      <rPr>
        <b/>
        <sz val="10"/>
        <color rgb="FFFFFF00"/>
        <rFont val="Arial"/>
        <family val="2"/>
      </rPr>
      <t>YELLOW</t>
    </r>
    <r>
      <rPr>
        <sz val="10"/>
        <rFont val="Arial"/>
        <family val="2"/>
      </rPr>
      <t xml:space="preserve"> cells then select Period in </t>
    </r>
    <r>
      <rPr>
        <b/>
        <sz val="10"/>
        <color rgb="FF00B0F0"/>
        <rFont val="Arial"/>
        <family val="2"/>
      </rPr>
      <t>BLUE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</si>
</sst>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[$$-C09]#,##0;[Red]\-[$$-C09]#,##0"/>
    <numFmt numFmtId="166" formatCode="_-[$€-2]* #,##0.00_-;\-[$€-2]* #,##0.00_-;_-[$€-2]* &quot;-&quot;??_-"/>
    <numFmt numFmtId="167" formatCode="#,##0.00&quot; &quot;;&quot;-&quot;#,##0.00&quot; &quot;;&quot; -&quot;#&quot; &quot;;@&quot; &quot;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00"/>
      <name val="Arial"/>
      <family val="2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rgb="FF0070C0"/>
      <name val="Arial"/>
      <family val="2"/>
    </font>
    <font>
      <i/>
      <u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indexed="8"/>
      <name val="Calibri"/>
      <family val="2"/>
    </font>
    <font>
      <sz val="11"/>
      <color theme="1"/>
      <name val="Arial1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0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left"/>
    </xf>
    <xf numFmtId="44" fontId="2" fillId="0" borderId="0" xfId="1" applyFont="1" applyBorder="1" applyAlignment="1" applyProtection="1">
      <alignment horizontal="center"/>
    </xf>
    <xf numFmtId="164" fontId="2" fillId="0" borderId="0" xfId="1" applyNumberFormat="1" applyFont="1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1" fillId="0" borderId="0" xfId="2" applyFont="1" applyFill="1" applyAlignment="1" applyProtection="1">
      <alignment wrapText="1"/>
    </xf>
    <xf numFmtId="0" fontId="6" fillId="0" borderId="0" xfId="0" applyFont="1" applyFill="1" applyBorder="1" applyProtection="1"/>
    <xf numFmtId="44" fontId="2" fillId="4" borderId="1" xfId="1" applyFont="1" applyFill="1" applyBorder="1" applyProtection="1">
      <protection locked="0"/>
    </xf>
    <xf numFmtId="49" fontId="2" fillId="5" borderId="1" xfId="1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/>
    <xf numFmtId="44" fontId="2" fillId="0" borderId="0" xfId="1" applyFont="1" applyBorder="1" applyProtection="1"/>
    <xf numFmtId="49" fontId="2" fillId="0" borderId="0" xfId="1" applyNumberFormat="1" applyFont="1" applyFill="1" applyBorder="1" applyAlignment="1" applyProtection="1">
      <alignment horizontal="center"/>
    </xf>
    <xf numFmtId="164" fontId="2" fillId="0" borderId="2" xfId="1" applyNumberFormat="1" applyFont="1" applyBorder="1" applyProtection="1"/>
    <xf numFmtId="0" fontId="5" fillId="0" borderId="0" xfId="0" applyFont="1" applyFill="1" applyBorder="1" applyProtection="1"/>
    <xf numFmtId="0" fontId="7" fillId="0" borderId="0" xfId="0" applyFont="1" applyFill="1" applyBorder="1" applyProtection="1"/>
    <xf numFmtId="0" fontId="8" fillId="0" borderId="0" xfId="0" applyFont="1" applyFill="1" applyBorder="1" applyProtection="1"/>
    <xf numFmtId="44" fontId="2" fillId="4" borderId="1" xfId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8" fillId="0" borderId="0" xfId="0" applyFont="1" applyBorder="1" applyProtection="1"/>
    <xf numFmtId="44" fontId="2" fillId="0" borderId="0" xfId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wrapText="1"/>
    </xf>
    <xf numFmtId="8" fontId="2" fillId="5" borderId="1" xfId="1" applyNumberFormat="1" applyFont="1" applyFill="1" applyBorder="1" applyAlignment="1" applyProtection="1">
      <alignment horizontal="center"/>
      <protection locked="0"/>
    </xf>
    <xf numFmtId="0" fontId="7" fillId="0" borderId="0" xfId="0" applyFont="1" applyBorder="1" applyProtection="1"/>
    <xf numFmtId="44" fontId="2" fillId="6" borderId="1" xfId="1" applyFont="1" applyFill="1" applyBorder="1" applyAlignment="1" applyProtection="1">
      <alignment horizontal="left"/>
      <protection locked="0"/>
    </xf>
    <xf numFmtId="9" fontId="2" fillId="0" borderId="0" xfId="0" applyNumberFormat="1" applyFont="1" applyBorder="1" applyProtection="1"/>
    <xf numFmtId="44" fontId="2" fillId="0" borderId="0" xfId="3" applyFont="1" applyBorder="1" applyProtection="1"/>
    <xf numFmtId="165" fontId="2" fillId="0" borderId="3" xfId="3" applyNumberFormat="1" applyFont="1" applyBorder="1" applyProtection="1"/>
    <xf numFmtId="0" fontId="2" fillId="0" borderId="0" xfId="0" applyFont="1" applyBorder="1" applyAlignment="1" applyProtection="1">
      <alignment horizontal="left"/>
    </xf>
    <xf numFmtId="164" fontId="2" fillId="0" borderId="0" xfId="3" applyNumberFormat="1" applyFont="1" applyBorder="1" applyProtection="1"/>
    <xf numFmtId="44" fontId="5" fillId="0" borderId="0" xfId="3" applyFont="1" applyBorder="1" applyProtection="1"/>
    <xf numFmtId="0" fontId="5" fillId="0" borderId="0" xfId="0" applyFont="1" applyBorder="1" applyProtection="1"/>
    <xf numFmtId="165" fontId="5" fillId="0" borderId="4" xfId="3" applyNumberFormat="1" applyFont="1" applyBorder="1" applyProtection="1"/>
    <xf numFmtId="164" fontId="5" fillId="0" borderId="0" xfId="3" applyNumberFormat="1" applyFont="1" applyBorder="1" applyProtection="1"/>
  </cellXfs>
  <cellStyles count="70">
    <cellStyle name="Currency" xfId="1" builtinId="4"/>
    <cellStyle name="Currency 10" xfId="5"/>
    <cellStyle name="Currency 11" xfId="6"/>
    <cellStyle name="Currency 11 2" xfId="7"/>
    <cellStyle name="Currency 12" xfId="8"/>
    <cellStyle name="Currency 13" xfId="9"/>
    <cellStyle name="Currency 2" xfId="10"/>
    <cellStyle name="Currency 2 2" xfId="11"/>
    <cellStyle name="Currency 2 2 2" xfId="3"/>
    <cellStyle name="Currency 2 3" xfId="12"/>
    <cellStyle name="Currency 3" xfId="13"/>
    <cellStyle name="Currency 3 2" xfId="14"/>
    <cellStyle name="Currency 3 2 2" xfId="15"/>
    <cellStyle name="Currency 3 3" xfId="16"/>
    <cellStyle name="Currency 4" xfId="17"/>
    <cellStyle name="Currency 4 2" xfId="18"/>
    <cellStyle name="Currency 4 2 2" xfId="19"/>
    <cellStyle name="Currency 5" xfId="20"/>
    <cellStyle name="Currency 5 2" xfId="21"/>
    <cellStyle name="Currency 6" xfId="22"/>
    <cellStyle name="Currency 6 2" xfId="23"/>
    <cellStyle name="Currency 7" xfId="24"/>
    <cellStyle name="Currency 8" xfId="25"/>
    <cellStyle name="Currency 8 2" xfId="26"/>
    <cellStyle name="Currency 9" xfId="27"/>
    <cellStyle name="Currency 9 2" xfId="28"/>
    <cellStyle name="Euro" xfId="29"/>
    <cellStyle name="Excel_BuiltIn_Comma" xfId="30"/>
    <cellStyle name="Normal" xfId="0" builtinId="0"/>
    <cellStyle name="Normal 10" xfId="31"/>
    <cellStyle name="Normal 11" xfId="32"/>
    <cellStyle name="Normal 11 2" xfId="2"/>
    <cellStyle name="Normal 12" xfId="33"/>
    <cellStyle name="Normal 2" xfId="34"/>
    <cellStyle name="Normal 2 2" xfId="35"/>
    <cellStyle name="Normal 3" xfId="36"/>
    <cellStyle name="Normal 3 2" xfId="37"/>
    <cellStyle name="Normal 3 2 2" xfId="38"/>
    <cellStyle name="Normal 3 3" xfId="39"/>
    <cellStyle name="Normal 3 3 2" xfId="40"/>
    <cellStyle name="Normal 3 3 3" xfId="41"/>
    <cellStyle name="Normal 3 4" xfId="42"/>
    <cellStyle name="Normal 4" xfId="43"/>
    <cellStyle name="Normal 4 2" xfId="44"/>
    <cellStyle name="Normal 4 3" xfId="45"/>
    <cellStyle name="Normal 5" xfId="46"/>
    <cellStyle name="Normal 5 2" xfId="47"/>
    <cellStyle name="Normal 5 2 2" xfId="48"/>
    <cellStyle name="Normal 5 3" xfId="49"/>
    <cellStyle name="Normal 5 3 2" xfId="50"/>
    <cellStyle name="Normal 6" xfId="51"/>
    <cellStyle name="Normal 7" xfId="52"/>
    <cellStyle name="Normal 7 2" xfId="53"/>
    <cellStyle name="Normal 8" xfId="54"/>
    <cellStyle name="Normal 8 2" xfId="55"/>
    <cellStyle name="Normal 9" xfId="56"/>
    <cellStyle name="Percent 2" xfId="57"/>
    <cellStyle name="Percent 2 2" xfId="58"/>
    <cellStyle name="Percent 3" xfId="59"/>
    <cellStyle name="Percent 3 2" xfId="4"/>
    <cellStyle name="Percent 4" xfId="60"/>
    <cellStyle name="Percent 4 2" xfId="61"/>
    <cellStyle name="Percent 5" xfId="62"/>
    <cellStyle name="Percent 5 2" xfId="63"/>
    <cellStyle name="Percent 6" xfId="64"/>
    <cellStyle name="Percent 7" xfId="65"/>
    <cellStyle name="Percent 7 2" xfId="66"/>
    <cellStyle name="Percent 8" xfId="67"/>
    <cellStyle name="Percent 8 2" xfId="68"/>
    <cellStyle name="Percent 9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siness\Creation\EXCEL%20Files\Client%20Account%20Tracking%20-%20May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siness\Creation\CLIENT%20Files\O'DRISCOLL,%20Fiona\Background\O'Driscoll,%20Fiona%20-%20Debt%20-%20NAB%20Servicing%20Calcul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l-web.dropbox.com/Users/lisanguyen/Library/Caches/TemporaryItems/Outlook%20Temp/Experience%20Wealth%206yr%20Cashflow%20Projection%20-%20Oc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ve/Dropbox/Advice/CLIENT%20Files/CHISHOLM,%20Geoff%20&amp;%20Louise/Background/Chilsholm%20-%20Wealth%20Plan%20Tool%20Sep%2011%20post%20mat%20leav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ve/Dropbox/Advice/Advice%20Documents%20(soa%20&amp;%20pre-soa)/1.%20Understanding%20You/Your%20Wealth%20Plan%20Tool%20-%20Jan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siness\Creation\CLIENT%20Files\BLACKMORE,%20Sarah%20&amp;%20Tarquin\Background\Blackmore%20-%20Your%20Wealth%20Plan%20Tool%20-%20Ap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xperience%20Wealth\Documents\Business\Creation\CLIENT%20Files\ANDERSON,%20Paul%20&amp;%20HOWELL,%20Lyndsay\Fact%20Find%20&amp;%20Documentation\Lyndsay%20&amp;%20Paul%20-%20Lifestyle%20Budget%20Tool%20-%20Proposed%20Scenario%20(2010-1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usiness\Creation\CLIENT%20Files\O'DRISCOLL,%20Fiona\Background\O'Driscoll,%20Fiona%20-%20Your%20Wealth%20Plan%20Tool%20-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ing List"/>
      <sheetName val="Client Details"/>
      <sheetName val="Insurance Product Reviews"/>
      <sheetName val="Rev as at Mar11"/>
      <sheetName val="Insurance Summary"/>
      <sheetName val="Investment Summary"/>
      <sheetName val="Loan Summary"/>
      <sheetName val="Revenue Payments"/>
      <sheetName val="Kim"/>
      <sheetName val="Insurance Issues"/>
      <sheetName val="Investment Issues"/>
      <sheetName val="Expenses"/>
      <sheetName val="Pipeline"/>
      <sheetName val="EW5yr Cashflow"/>
      <sheetName val="Bay St"/>
      <sheetName val="Targets 2011"/>
      <sheetName val="Review 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K1" t="str">
            <v>Bracket</v>
          </cell>
          <cell r="AL1" t="str">
            <v>Bracket</v>
          </cell>
          <cell r="AM1" t="str">
            <v>Base</v>
          </cell>
          <cell r="AN1" t="str">
            <v>Excess</v>
          </cell>
          <cell r="AO1" t="str">
            <v>Limit</v>
          </cell>
        </row>
        <row r="2"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L3">
            <v>6001</v>
          </cell>
          <cell r="AM3">
            <v>0</v>
          </cell>
          <cell r="AN3">
            <v>0.15</v>
          </cell>
          <cell r="AO3">
            <v>6000</v>
          </cell>
        </row>
        <row r="4">
          <cell r="AL4">
            <v>34001</v>
          </cell>
          <cell r="AM4">
            <v>4200</v>
          </cell>
          <cell r="AN4">
            <v>0.3</v>
          </cell>
          <cell r="AO4">
            <v>34000</v>
          </cell>
        </row>
        <row r="5">
          <cell r="AL5">
            <v>80001</v>
          </cell>
          <cell r="AM5">
            <v>13800</v>
          </cell>
          <cell r="AN5">
            <v>0.41499999999999998</v>
          </cell>
          <cell r="AO5">
            <v>80000</v>
          </cell>
        </row>
        <row r="6">
          <cell r="AL6">
            <v>180001</v>
          </cell>
          <cell r="AM6">
            <v>41500</v>
          </cell>
          <cell r="AN6">
            <v>0.46500000000000002</v>
          </cell>
          <cell r="AO6">
            <v>180000</v>
          </cell>
        </row>
      </sheetData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Parameters"/>
      <sheetName val="Macros"/>
    </sheetNames>
    <sheetDataSet>
      <sheetData sheetId="0"/>
      <sheetData sheetId="1">
        <row r="4">
          <cell r="C4" t="str">
            <v>1.18 (effective: Wed, 1st July 2009)</v>
          </cell>
          <cell r="H4">
            <v>0.8</v>
          </cell>
        </row>
        <row r="5">
          <cell r="H5">
            <v>40.436501699437741</v>
          </cell>
        </row>
        <row r="6">
          <cell r="H6">
            <v>2174.7138119288907</v>
          </cell>
        </row>
        <row r="9">
          <cell r="C9">
            <v>0</v>
          </cell>
        </row>
        <row r="10">
          <cell r="C10">
            <v>80.010000000000005</v>
          </cell>
        </row>
        <row r="12">
          <cell r="H12">
            <v>80</v>
          </cell>
        </row>
        <row r="13">
          <cell r="H13">
            <v>2.5</v>
          </cell>
        </row>
        <row r="14">
          <cell r="H14">
            <v>7.5</v>
          </cell>
        </row>
        <row r="15">
          <cell r="H15">
            <v>4474.9728547377763</v>
          </cell>
        </row>
        <row r="18">
          <cell r="H18" t="b">
            <v>1</v>
          </cell>
        </row>
        <row r="19">
          <cell r="H19" t="b">
            <v>1</v>
          </cell>
        </row>
        <row r="20">
          <cell r="H20" t="b">
            <v>1</v>
          </cell>
        </row>
        <row r="22">
          <cell r="H22" t="str">
            <v/>
          </cell>
        </row>
        <row r="32">
          <cell r="H32">
            <v>0.95</v>
          </cell>
        </row>
        <row r="39">
          <cell r="H39">
            <v>92894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Loan Account"/>
      <sheetName val="Combined (Mthly)"/>
      <sheetName val="Shares &amp; Loanlimit Calc 09"/>
      <sheetName val="Ongoing Rev Calculations"/>
      <sheetName val="Target vs Actual"/>
      <sheetName val="Steves Losses"/>
    </sheetNames>
    <sheetDataSet>
      <sheetData sheetId="0"/>
      <sheetData sheetId="1"/>
      <sheetData sheetId="2"/>
      <sheetData sheetId="3">
        <row r="2">
          <cell r="A2" t="str">
            <v>Mth</v>
          </cell>
          <cell r="B2" t="str">
            <v>Monthly Premium</v>
          </cell>
          <cell r="C2" t="str">
            <v>Cumulative Premium</v>
          </cell>
          <cell r="D2" t="str">
            <v>Monthly Rev 4</v>
          </cell>
          <cell r="E2" t="str">
            <v>Cumulative Revenue</v>
          </cell>
          <cell r="F2" t="str">
            <v>Monthly FUM</v>
          </cell>
          <cell r="G2" t="str">
            <v>Cumulative FUM</v>
          </cell>
          <cell r="H2" t="str">
            <v>Monthly Rev 8</v>
          </cell>
          <cell r="I2" t="str">
            <v>Cum Rev</v>
          </cell>
          <cell r="J2" t="str">
            <v>Monthly Premium</v>
          </cell>
          <cell r="K2" t="str">
            <v>Cumulative Premium</v>
          </cell>
          <cell r="L2" t="str">
            <v>Monthly Rev 12</v>
          </cell>
          <cell r="M2" t="str">
            <v>Cum Rev</v>
          </cell>
          <cell r="N2" t="str">
            <v>Monthly Fee 14</v>
          </cell>
        </row>
        <row r="3">
          <cell r="A3">
            <v>1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>
            <v>2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3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>
            <v>4</v>
          </cell>
          <cell r="B6">
            <v>7200</v>
          </cell>
          <cell r="C6">
            <v>7200</v>
          </cell>
          <cell r="D6">
            <v>5400</v>
          </cell>
          <cell r="E6">
            <v>5400</v>
          </cell>
          <cell r="F6">
            <v>200000</v>
          </cell>
          <cell r="G6">
            <v>210000</v>
          </cell>
          <cell r="H6">
            <v>175</v>
          </cell>
          <cell r="I6">
            <v>175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5</v>
          </cell>
          <cell r="B7">
            <v>7200</v>
          </cell>
          <cell r="C7">
            <v>14400</v>
          </cell>
          <cell r="D7">
            <v>5400</v>
          </cell>
          <cell r="E7">
            <v>10800</v>
          </cell>
          <cell r="F7">
            <v>200000</v>
          </cell>
          <cell r="G7">
            <v>430500</v>
          </cell>
          <cell r="H7">
            <v>358.75</v>
          </cell>
          <cell r="I7">
            <v>533.75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6</v>
          </cell>
          <cell r="B8">
            <v>7200</v>
          </cell>
          <cell r="C8">
            <v>21600</v>
          </cell>
          <cell r="D8">
            <v>5400</v>
          </cell>
          <cell r="E8">
            <v>16200</v>
          </cell>
          <cell r="F8">
            <v>200000</v>
          </cell>
          <cell r="G8">
            <v>662025</v>
          </cell>
          <cell r="H8">
            <v>551.6875</v>
          </cell>
          <cell r="I8">
            <v>1085.4375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>
            <v>7</v>
          </cell>
          <cell r="B9">
            <v>7200</v>
          </cell>
          <cell r="C9">
            <v>28800</v>
          </cell>
          <cell r="D9">
            <v>5400</v>
          </cell>
          <cell r="E9">
            <v>21600</v>
          </cell>
          <cell r="F9">
            <v>200000</v>
          </cell>
          <cell r="G9">
            <v>905126.25</v>
          </cell>
          <cell r="H9">
            <v>754.27187500000002</v>
          </cell>
          <cell r="I9">
            <v>1839.7093749999999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>
            <v>8</v>
          </cell>
          <cell r="B10">
            <v>7200</v>
          </cell>
          <cell r="C10">
            <v>36000</v>
          </cell>
          <cell r="D10">
            <v>5400</v>
          </cell>
          <cell r="E10">
            <v>27000</v>
          </cell>
          <cell r="F10">
            <v>200000</v>
          </cell>
          <cell r="G10">
            <v>1160382.5625</v>
          </cell>
          <cell r="H10">
            <v>966.98546875</v>
          </cell>
          <cell r="I10">
            <v>2806.69484375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>
            <v>9</v>
          </cell>
          <cell r="B11">
            <v>7200</v>
          </cell>
          <cell r="C11">
            <v>43200</v>
          </cell>
          <cell r="D11">
            <v>5400</v>
          </cell>
          <cell r="E11">
            <v>32400</v>
          </cell>
          <cell r="F11">
            <v>200000</v>
          </cell>
          <cell r="G11">
            <v>1428401.690625</v>
          </cell>
          <cell r="H11">
            <v>1190.3347421875001</v>
          </cell>
          <cell r="I11">
            <v>3997.0295859375001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>
            <v>10</v>
          </cell>
          <cell r="B12">
            <v>7200</v>
          </cell>
          <cell r="C12">
            <v>50400</v>
          </cell>
          <cell r="D12">
            <v>5400</v>
          </cell>
          <cell r="E12">
            <v>37800</v>
          </cell>
          <cell r="F12">
            <v>200000</v>
          </cell>
          <cell r="G12">
            <v>1709821.7751562502</v>
          </cell>
          <cell r="H12">
            <v>1424.8514792968751</v>
          </cell>
          <cell r="I12">
            <v>5421.8810652343755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11</v>
          </cell>
          <cell r="B13">
            <v>7200</v>
          </cell>
          <cell r="C13">
            <v>57600</v>
          </cell>
          <cell r="D13">
            <v>5400</v>
          </cell>
          <cell r="E13">
            <v>43200</v>
          </cell>
          <cell r="F13">
            <v>200000</v>
          </cell>
          <cell r="G13">
            <v>2005312.8639140627</v>
          </cell>
          <cell r="H13">
            <v>1671.094053261719</v>
          </cell>
          <cell r="I13">
            <v>7092.9751184960942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12</v>
          </cell>
          <cell r="B14">
            <v>7200</v>
          </cell>
          <cell r="C14">
            <v>64800</v>
          </cell>
          <cell r="D14">
            <v>5400</v>
          </cell>
          <cell r="E14">
            <v>48600</v>
          </cell>
          <cell r="F14">
            <v>200000</v>
          </cell>
          <cell r="G14">
            <v>2315578.5071097659</v>
          </cell>
          <cell r="H14">
            <v>1929.6487559248051</v>
          </cell>
          <cell r="I14">
            <v>9022.6238744208986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>
            <v>13</v>
          </cell>
          <cell r="B15">
            <v>7200</v>
          </cell>
          <cell r="C15">
            <v>72000</v>
          </cell>
          <cell r="D15">
            <v>5400</v>
          </cell>
          <cell r="E15">
            <v>54000</v>
          </cell>
          <cell r="F15">
            <v>200000</v>
          </cell>
          <cell r="G15">
            <v>2641357.4324652543</v>
          </cell>
          <cell r="H15">
            <v>2201.1311937210453</v>
          </cell>
          <cell r="I15">
            <v>11223.755068141943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14</v>
          </cell>
          <cell r="B16">
            <v>7200</v>
          </cell>
          <cell r="C16">
            <v>79200</v>
          </cell>
          <cell r="D16">
            <v>5505</v>
          </cell>
          <cell r="E16">
            <v>59505</v>
          </cell>
          <cell r="F16">
            <v>200000</v>
          </cell>
          <cell r="G16">
            <v>2983425.3040885171</v>
          </cell>
          <cell r="H16">
            <v>2486.1877534070977</v>
          </cell>
          <cell r="I16">
            <v>13709.942821549041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6000</v>
          </cell>
        </row>
        <row r="17">
          <cell r="A17">
            <v>15</v>
          </cell>
          <cell r="B17">
            <v>7200</v>
          </cell>
          <cell r="C17">
            <v>86400</v>
          </cell>
          <cell r="D17">
            <v>5610</v>
          </cell>
          <cell r="E17">
            <v>65115</v>
          </cell>
          <cell r="F17">
            <v>200000</v>
          </cell>
          <cell r="G17">
            <v>3342596.569292943</v>
          </cell>
          <cell r="H17">
            <v>2785.4971410774524</v>
          </cell>
          <cell r="I17">
            <v>16495.439962626493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6000</v>
          </cell>
        </row>
        <row r="18">
          <cell r="A18">
            <v>16</v>
          </cell>
          <cell r="B18">
            <v>7200</v>
          </cell>
          <cell r="C18">
            <v>93600</v>
          </cell>
          <cell r="D18">
            <v>5714.9999999999991</v>
          </cell>
          <cell r="E18">
            <v>70830</v>
          </cell>
          <cell r="F18">
            <v>200000</v>
          </cell>
          <cell r="G18">
            <v>3719726.3977575903</v>
          </cell>
          <cell r="H18">
            <v>3099.7719981313253</v>
          </cell>
          <cell r="I18">
            <v>19595.211960757817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6000</v>
          </cell>
        </row>
        <row r="19">
          <cell r="A19">
            <v>17</v>
          </cell>
          <cell r="B19">
            <v>7200</v>
          </cell>
          <cell r="C19">
            <v>100800</v>
          </cell>
          <cell r="D19">
            <v>2618.181818181818</v>
          </cell>
          <cell r="E19">
            <v>73448.181818181823</v>
          </cell>
          <cell r="F19">
            <v>200000</v>
          </cell>
          <cell r="G19">
            <v>4115712.7176454701</v>
          </cell>
          <cell r="H19">
            <v>3429.7605980378917</v>
          </cell>
          <cell r="I19">
            <v>23024.972558795707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6000</v>
          </cell>
        </row>
        <row r="20">
          <cell r="A20">
            <v>18</v>
          </cell>
          <cell r="B20">
            <v>7200</v>
          </cell>
          <cell r="C20">
            <v>108000</v>
          </cell>
          <cell r="D20">
            <v>2781.8181818181815</v>
          </cell>
          <cell r="E20">
            <v>76230</v>
          </cell>
          <cell r="F20">
            <v>200000</v>
          </cell>
          <cell r="G20">
            <v>4531498.3535277434</v>
          </cell>
          <cell r="H20">
            <v>3776.2486279397858</v>
          </cell>
          <cell r="I20">
            <v>26801.221186735493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6000</v>
          </cell>
        </row>
        <row r="21">
          <cell r="A21">
            <v>19</v>
          </cell>
          <cell r="B21">
            <v>7200</v>
          </cell>
          <cell r="C21">
            <v>115200</v>
          </cell>
          <cell r="D21">
            <v>2945.454545454545</v>
          </cell>
          <cell r="E21">
            <v>79175.454545454544</v>
          </cell>
          <cell r="F21">
            <v>200000</v>
          </cell>
          <cell r="G21">
            <v>4968073.2712041307</v>
          </cell>
          <cell r="H21">
            <v>4140.0610593367755</v>
          </cell>
          <cell r="I21">
            <v>30941.282246072267</v>
          </cell>
          <cell r="J21">
            <v>9000</v>
          </cell>
          <cell r="K21">
            <v>9000</v>
          </cell>
          <cell r="L21">
            <v>2700</v>
          </cell>
          <cell r="M21">
            <v>2700</v>
          </cell>
          <cell r="N21">
            <v>6000</v>
          </cell>
        </row>
        <row r="22">
          <cell r="A22">
            <v>20</v>
          </cell>
          <cell r="B22">
            <v>7200</v>
          </cell>
          <cell r="C22">
            <v>122400</v>
          </cell>
          <cell r="D22">
            <v>3109.090909090909</v>
          </cell>
          <cell r="E22">
            <v>82284.545454545456</v>
          </cell>
          <cell r="F22">
            <v>200000</v>
          </cell>
          <cell r="G22">
            <v>5426476.9347643377</v>
          </cell>
          <cell r="H22">
            <v>4522.0641123036148</v>
          </cell>
          <cell r="I22">
            <v>35463.346358375886</v>
          </cell>
          <cell r="J22">
            <v>9000</v>
          </cell>
          <cell r="K22">
            <v>18000</v>
          </cell>
          <cell r="L22">
            <v>2700</v>
          </cell>
          <cell r="M22">
            <v>5400</v>
          </cell>
          <cell r="N22">
            <v>6000</v>
          </cell>
        </row>
        <row r="23">
          <cell r="A23">
            <v>21</v>
          </cell>
          <cell r="B23">
            <v>7200</v>
          </cell>
          <cell r="C23">
            <v>129600</v>
          </cell>
          <cell r="D23">
            <v>3272.7272727272725</v>
          </cell>
          <cell r="E23">
            <v>85557.272727272735</v>
          </cell>
          <cell r="F23">
            <v>200000</v>
          </cell>
          <cell r="G23">
            <v>5907800.7815025551</v>
          </cell>
          <cell r="H23">
            <v>4923.1673179187956</v>
          </cell>
          <cell r="I23">
            <v>40386.513676294679</v>
          </cell>
          <cell r="J23">
            <v>9000</v>
          </cell>
          <cell r="K23">
            <v>27000</v>
          </cell>
          <cell r="L23">
            <v>2700</v>
          </cell>
          <cell r="M23">
            <v>8100</v>
          </cell>
          <cell r="N23">
            <v>6000</v>
          </cell>
        </row>
        <row r="24">
          <cell r="A24">
            <v>22</v>
          </cell>
          <cell r="B24">
            <v>7200</v>
          </cell>
          <cell r="C24">
            <v>136800</v>
          </cell>
          <cell r="D24">
            <v>3436.363636363636</v>
          </cell>
          <cell r="E24">
            <v>88993.636363636368</v>
          </cell>
          <cell r="F24">
            <v>200000</v>
          </cell>
          <cell r="G24">
            <v>6413190.8205776829</v>
          </cell>
          <cell r="H24">
            <v>5344.3256838147363</v>
          </cell>
          <cell r="I24">
            <v>45730.839360109414</v>
          </cell>
          <cell r="J24">
            <v>9000</v>
          </cell>
          <cell r="K24">
            <v>36000</v>
          </cell>
          <cell r="L24">
            <v>2700</v>
          </cell>
          <cell r="M24">
            <v>10800</v>
          </cell>
          <cell r="N24">
            <v>6000</v>
          </cell>
        </row>
        <row r="25">
          <cell r="A25">
            <v>23</v>
          </cell>
          <cell r="B25">
            <v>7200</v>
          </cell>
          <cell r="C25">
            <v>144000</v>
          </cell>
          <cell r="D25">
            <v>3599.9999999999995</v>
          </cell>
          <cell r="E25">
            <v>92593.636363636368</v>
          </cell>
          <cell r="F25">
            <v>200000</v>
          </cell>
          <cell r="G25">
            <v>6943850.3616065672</v>
          </cell>
          <cell r="H25">
            <v>5786.5419680054729</v>
          </cell>
          <cell r="I25">
            <v>51517.38132811489</v>
          </cell>
          <cell r="J25">
            <v>9000</v>
          </cell>
          <cell r="K25">
            <v>45000</v>
          </cell>
          <cell r="L25">
            <v>2700</v>
          </cell>
          <cell r="M25">
            <v>13500</v>
          </cell>
          <cell r="N25">
            <v>6000</v>
          </cell>
        </row>
        <row r="26">
          <cell r="A26">
            <v>24</v>
          </cell>
          <cell r="B26">
            <v>7200</v>
          </cell>
          <cell r="C26">
            <v>151200</v>
          </cell>
          <cell r="D26">
            <v>3763.6363636363635</v>
          </cell>
          <cell r="E26">
            <v>96357.272727272735</v>
          </cell>
          <cell r="F26">
            <v>200000</v>
          </cell>
          <cell r="G26">
            <v>7501042.8796868958</v>
          </cell>
          <cell r="H26">
            <v>6250.8690664057467</v>
          </cell>
          <cell r="I26">
            <v>57768.250394520641</v>
          </cell>
          <cell r="J26">
            <v>9000</v>
          </cell>
          <cell r="K26">
            <v>54000</v>
          </cell>
          <cell r="L26">
            <v>2700</v>
          </cell>
          <cell r="M26">
            <v>16200</v>
          </cell>
          <cell r="N26">
            <v>6000</v>
          </cell>
        </row>
        <row r="27">
          <cell r="A27">
            <v>25</v>
          </cell>
          <cell r="B27">
            <v>7200</v>
          </cell>
          <cell r="C27">
            <v>158400</v>
          </cell>
          <cell r="D27">
            <v>3927.272727272727</v>
          </cell>
          <cell r="E27">
            <v>100284.54545454546</v>
          </cell>
          <cell r="F27">
            <v>200000</v>
          </cell>
          <cell r="G27">
            <v>8086095.0236712405</v>
          </cell>
          <cell r="H27">
            <v>6738.4125197260337</v>
          </cell>
          <cell r="I27">
            <v>64506.662914246677</v>
          </cell>
          <cell r="J27">
            <v>9000</v>
          </cell>
          <cell r="K27">
            <v>63000</v>
          </cell>
          <cell r="L27">
            <v>2700</v>
          </cell>
          <cell r="M27">
            <v>18900</v>
          </cell>
          <cell r="N27">
            <v>6000</v>
          </cell>
        </row>
        <row r="28">
          <cell r="A28">
            <v>26</v>
          </cell>
          <cell r="B28">
            <v>7200</v>
          </cell>
          <cell r="C28">
            <v>165600</v>
          </cell>
          <cell r="D28">
            <v>4090.9090909090905</v>
          </cell>
          <cell r="E28">
            <v>104375.45454545454</v>
          </cell>
          <cell r="F28">
            <v>200000</v>
          </cell>
          <cell r="G28">
            <v>8700399.7748548035</v>
          </cell>
          <cell r="H28">
            <v>7250.3331457123359</v>
          </cell>
          <cell r="I28">
            <v>71756.996059959012</v>
          </cell>
          <cell r="J28">
            <v>9000</v>
          </cell>
          <cell r="K28">
            <v>72000</v>
          </cell>
          <cell r="L28">
            <v>2700</v>
          </cell>
          <cell r="M28">
            <v>21600</v>
          </cell>
          <cell r="N28">
            <v>16000</v>
          </cell>
        </row>
        <row r="29">
          <cell r="A29">
            <v>27</v>
          </cell>
          <cell r="B29">
            <v>7200</v>
          </cell>
          <cell r="C29">
            <v>172800</v>
          </cell>
          <cell r="D29">
            <v>4254.545454545454</v>
          </cell>
          <cell r="E29">
            <v>108630</v>
          </cell>
          <cell r="F29">
            <v>300000</v>
          </cell>
          <cell r="G29">
            <v>9450419.7635975443</v>
          </cell>
          <cell r="H29">
            <v>7875.3498029979537</v>
          </cell>
          <cell r="I29">
            <v>79632.345862956965</v>
          </cell>
          <cell r="J29">
            <v>9000</v>
          </cell>
          <cell r="K29">
            <v>81000</v>
          </cell>
          <cell r="L29">
            <v>2700</v>
          </cell>
          <cell r="M29">
            <v>24300</v>
          </cell>
          <cell r="N29">
            <v>16000</v>
          </cell>
        </row>
        <row r="30">
          <cell r="A30">
            <v>28</v>
          </cell>
          <cell r="B30">
            <v>7200</v>
          </cell>
          <cell r="C30">
            <v>180000</v>
          </cell>
          <cell r="D30">
            <v>4418.181818181818</v>
          </cell>
          <cell r="E30">
            <v>113048.18181818182</v>
          </cell>
          <cell r="F30">
            <v>300000</v>
          </cell>
          <cell r="G30">
            <v>10237940.751777422</v>
          </cell>
          <cell r="H30">
            <v>8531.6172931478523</v>
          </cell>
          <cell r="I30">
            <v>88163.963156104815</v>
          </cell>
          <cell r="J30">
            <v>9000</v>
          </cell>
          <cell r="K30">
            <v>90000</v>
          </cell>
          <cell r="L30">
            <v>2700</v>
          </cell>
          <cell r="M30">
            <v>27000</v>
          </cell>
          <cell r="N30">
            <v>16000</v>
          </cell>
        </row>
        <row r="31">
          <cell r="A31">
            <v>29</v>
          </cell>
          <cell r="B31">
            <v>7200</v>
          </cell>
          <cell r="C31">
            <v>187200</v>
          </cell>
          <cell r="D31">
            <v>4581.8181818181811</v>
          </cell>
          <cell r="E31">
            <v>117630</v>
          </cell>
          <cell r="F31">
            <v>300000</v>
          </cell>
          <cell r="G31">
            <v>11064837.789366294</v>
          </cell>
          <cell r="H31">
            <v>9220.6981578052455</v>
          </cell>
          <cell r="I31">
            <v>97384.661313910066</v>
          </cell>
          <cell r="J31">
            <v>9000</v>
          </cell>
          <cell r="K31">
            <v>99000</v>
          </cell>
          <cell r="L31">
            <v>2700</v>
          </cell>
          <cell r="M31">
            <v>29700</v>
          </cell>
          <cell r="N31">
            <v>16000</v>
          </cell>
        </row>
        <row r="32">
          <cell r="A32">
            <v>30</v>
          </cell>
          <cell r="B32">
            <v>7200</v>
          </cell>
          <cell r="C32">
            <v>194400</v>
          </cell>
          <cell r="D32">
            <v>4745.454545454545</v>
          </cell>
          <cell r="E32">
            <v>122375.45454545454</v>
          </cell>
          <cell r="F32">
            <v>300000</v>
          </cell>
          <cell r="G32">
            <v>11933079.67883461</v>
          </cell>
          <cell r="H32">
            <v>9944.2330656955073</v>
          </cell>
          <cell r="I32">
            <v>107328.89437960557</v>
          </cell>
          <cell r="J32">
            <v>9000</v>
          </cell>
          <cell r="K32">
            <v>108000</v>
          </cell>
          <cell r="L32">
            <v>2700</v>
          </cell>
          <cell r="M32">
            <v>32400</v>
          </cell>
          <cell r="N32">
            <v>16000</v>
          </cell>
        </row>
        <row r="33">
          <cell r="A33">
            <v>31</v>
          </cell>
          <cell r="B33">
            <v>7200</v>
          </cell>
          <cell r="C33">
            <v>201600</v>
          </cell>
          <cell r="D33">
            <v>4909.090909090909</v>
          </cell>
          <cell r="E33">
            <v>127284.54545454546</v>
          </cell>
          <cell r="F33">
            <v>300000</v>
          </cell>
          <cell r="G33">
            <v>12844733.66277634</v>
          </cell>
          <cell r="H33">
            <v>10703.944718980283</v>
          </cell>
          <cell r="I33">
            <v>118032.83909858586</v>
          </cell>
          <cell r="J33">
            <v>9000</v>
          </cell>
          <cell r="K33">
            <v>117000</v>
          </cell>
          <cell r="L33">
            <v>2925</v>
          </cell>
          <cell r="M33">
            <v>35325</v>
          </cell>
          <cell r="N33">
            <v>16000</v>
          </cell>
        </row>
        <row r="34">
          <cell r="A34">
            <v>32</v>
          </cell>
          <cell r="B34">
            <v>7200</v>
          </cell>
          <cell r="C34">
            <v>208800</v>
          </cell>
          <cell r="D34">
            <v>5072.7272727272721</v>
          </cell>
          <cell r="E34">
            <v>132357.27272727274</v>
          </cell>
          <cell r="F34">
            <v>300000</v>
          </cell>
          <cell r="G34">
            <v>13801970.345915157</v>
          </cell>
          <cell r="H34">
            <v>11501.641954929299</v>
          </cell>
          <cell r="I34">
            <v>129534.48105351516</v>
          </cell>
          <cell r="J34">
            <v>9000</v>
          </cell>
          <cell r="K34">
            <v>126000</v>
          </cell>
          <cell r="L34">
            <v>3150</v>
          </cell>
          <cell r="M34">
            <v>38475</v>
          </cell>
          <cell r="N34">
            <v>16000</v>
          </cell>
        </row>
        <row r="35">
          <cell r="A35">
            <v>33</v>
          </cell>
          <cell r="B35">
            <v>7200</v>
          </cell>
          <cell r="C35">
            <v>216000</v>
          </cell>
          <cell r="D35">
            <v>5236.363636363636</v>
          </cell>
          <cell r="E35">
            <v>137593.63636363638</v>
          </cell>
          <cell r="F35">
            <v>300000</v>
          </cell>
          <cell r="G35">
            <v>14807068.863210917</v>
          </cell>
          <cell r="H35">
            <v>12339.224052675765</v>
          </cell>
          <cell r="I35">
            <v>141873.70510619093</v>
          </cell>
          <cell r="J35">
            <v>9000</v>
          </cell>
          <cell r="K35">
            <v>135000</v>
          </cell>
          <cell r="L35">
            <v>3375</v>
          </cell>
          <cell r="M35">
            <v>41850</v>
          </cell>
          <cell r="N35">
            <v>16000</v>
          </cell>
        </row>
        <row r="36">
          <cell r="A36">
            <v>34</v>
          </cell>
          <cell r="B36">
            <v>7200</v>
          </cell>
          <cell r="C36">
            <v>223200</v>
          </cell>
          <cell r="D36">
            <v>5400</v>
          </cell>
          <cell r="E36">
            <v>142993.63636363638</v>
          </cell>
          <cell r="F36">
            <v>300000</v>
          </cell>
          <cell r="G36">
            <v>15862422.306371463</v>
          </cell>
          <cell r="H36">
            <v>13218.685255309552</v>
          </cell>
          <cell r="I36">
            <v>155092.3903615005</v>
          </cell>
          <cell r="J36">
            <v>9000</v>
          </cell>
          <cell r="K36">
            <v>144000</v>
          </cell>
          <cell r="L36">
            <v>3600</v>
          </cell>
          <cell r="M36">
            <v>45450</v>
          </cell>
          <cell r="N36">
            <v>16000</v>
          </cell>
        </row>
        <row r="37">
          <cell r="A37">
            <v>35</v>
          </cell>
          <cell r="B37">
            <v>7200</v>
          </cell>
          <cell r="C37">
            <v>230400</v>
          </cell>
          <cell r="D37">
            <v>5563.6363636363631</v>
          </cell>
          <cell r="E37">
            <v>148557.27272727274</v>
          </cell>
          <cell r="F37">
            <v>300000</v>
          </cell>
          <cell r="G37">
            <v>16970543.421690036</v>
          </cell>
          <cell r="H37">
            <v>14142.119518075029</v>
          </cell>
          <cell r="I37">
            <v>169234.50987957552</v>
          </cell>
          <cell r="J37">
            <v>9000</v>
          </cell>
          <cell r="K37">
            <v>153000</v>
          </cell>
          <cell r="L37">
            <v>3825</v>
          </cell>
          <cell r="M37">
            <v>49275</v>
          </cell>
          <cell r="N37">
            <v>16000</v>
          </cell>
        </row>
        <row r="38">
          <cell r="A38">
            <v>36</v>
          </cell>
          <cell r="B38">
            <v>7200</v>
          </cell>
          <cell r="C38">
            <v>237600</v>
          </cell>
          <cell r="D38">
            <v>5727.272727272727</v>
          </cell>
          <cell r="E38">
            <v>154284.54545454547</v>
          </cell>
          <cell r="F38">
            <v>300000</v>
          </cell>
          <cell r="G38">
            <v>18134070.592774536</v>
          </cell>
          <cell r="H38">
            <v>15111.725493978782</v>
          </cell>
          <cell r="I38">
            <v>184346.23537355429</v>
          </cell>
          <cell r="J38">
            <v>9000</v>
          </cell>
          <cell r="K38">
            <v>162000</v>
          </cell>
          <cell r="L38">
            <v>4050</v>
          </cell>
          <cell r="M38">
            <v>53325</v>
          </cell>
          <cell r="N38">
            <v>16000</v>
          </cell>
        </row>
        <row r="39">
          <cell r="A39">
            <v>37</v>
          </cell>
          <cell r="B39">
            <v>7200</v>
          </cell>
          <cell r="C39">
            <v>244800</v>
          </cell>
          <cell r="D39">
            <v>5890.9090909090901</v>
          </cell>
          <cell r="E39">
            <v>160175.45454545456</v>
          </cell>
          <cell r="F39">
            <v>400000</v>
          </cell>
          <cell r="G39">
            <v>19460774.122413263</v>
          </cell>
          <cell r="H39">
            <v>16217.311768677719</v>
          </cell>
          <cell r="I39">
            <v>200563.54714223201</v>
          </cell>
          <cell r="J39">
            <v>9000</v>
          </cell>
          <cell r="K39">
            <v>171000</v>
          </cell>
          <cell r="L39">
            <v>4275</v>
          </cell>
          <cell r="M39">
            <v>57600</v>
          </cell>
          <cell r="N39">
            <v>16000</v>
          </cell>
        </row>
        <row r="40">
          <cell r="A40">
            <v>38</v>
          </cell>
          <cell r="B40">
            <v>7200</v>
          </cell>
          <cell r="C40">
            <v>252000</v>
          </cell>
          <cell r="D40">
            <v>6054.545454545454</v>
          </cell>
          <cell r="E40">
            <v>166230</v>
          </cell>
          <cell r="F40">
            <v>400000</v>
          </cell>
          <cell r="G40">
            <v>20853812.828533925</v>
          </cell>
          <cell r="H40">
            <v>17378.177357111603</v>
          </cell>
          <cell r="I40">
            <v>217941.7244993436</v>
          </cell>
          <cell r="J40">
            <v>9000</v>
          </cell>
          <cell r="K40">
            <v>180000</v>
          </cell>
          <cell r="L40">
            <v>4500</v>
          </cell>
          <cell r="M40">
            <v>62100</v>
          </cell>
          <cell r="N40">
            <v>20000</v>
          </cell>
        </row>
        <row r="41">
          <cell r="A41">
            <v>39</v>
          </cell>
          <cell r="B41">
            <v>7200</v>
          </cell>
          <cell r="C41">
            <v>259200</v>
          </cell>
          <cell r="D41">
            <v>6218.181818181818</v>
          </cell>
          <cell r="E41">
            <v>172448.18181818182</v>
          </cell>
          <cell r="F41">
            <v>400000</v>
          </cell>
          <cell r="G41">
            <v>22316503.469960622</v>
          </cell>
          <cell r="H41">
            <v>18597.086224967188</v>
          </cell>
          <cell r="I41">
            <v>236538.81072431078</v>
          </cell>
          <cell r="J41">
            <v>9000</v>
          </cell>
          <cell r="K41">
            <v>189000</v>
          </cell>
          <cell r="L41">
            <v>4725</v>
          </cell>
          <cell r="M41">
            <v>66825</v>
          </cell>
          <cell r="N41">
            <v>20000</v>
          </cell>
        </row>
        <row r="42">
          <cell r="A42">
            <v>40</v>
          </cell>
          <cell r="B42">
            <v>7200</v>
          </cell>
          <cell r="C42">
            <v>266400</v>
          </cell>
          <cell r="D42">
            <v>6381.8181818181811</v>
          </cell>
          <cell r="E42">
            <v>178830</v>
          </cell>
          <cell r="F42">
            <v>400000</v>
          </cell>
          <cell r="G42">
            <v>23852328.643458653</v>
          </cell>
          <cell r="H42">
            <v>19876.940536215545</v>
          </cell>
          <cell r="I42">
            <v>256415.75126052633</v>
          </cell>
          <cell r="J42">
            <v>9000</v>
          </cell>
          <cell r="K42">
            <v>198000</v>
          </cell>
          <cell r="L42">
            <v>4950</v>
          </cell>
          <cell r="M42">
            <v>71775</v>
          </cell>
          <cell r="N42">
            <v>20000</v>
          </cell>
        </row>
        <row r="43">
          <cell r="A43">
            <v>41</v>
          </cell>
          <cell r="B43">
            <v>7200</v>
          </cell>
          <cell r="C43">
            <v>273600</v>
          </cell>
          <cell r="D43">
            <v>6545.454545454545</v>
          </cell>
          <cell r="E43">
            <v>185375.45454545456</v>
          </cell>
          <cell r="F43">
            <v>400000</v>
          </cell>
          <cell r="G43">
            <v>25464945.075631589</v>
          </cell>
          <cell r="H43">
            <v>21220.787563026326</v>
          </cell>
          <cell r="I43">
            <v>277636.53882355266</v>
          </cell>
          <cell r="J43">
            <v>9000</v>
          </cell>
          <cell r="K43">
            <v>207000</v>
          </cell>
          <cell r="L43">
            <v>5175</v>
          </cell>
          <cell r="M43">
            <v>76950</v>
          </cell>
          <cell r="N43">
            <v>20000</v>
          </cell>
        </row>
        <row r="44">
          <cell r="A44">
            <v>42</v>
          </cell>
          <cell r="B44">
            <v>7200</v>
          </cell>
          <cell r="C44">
            <v>280800</v>
          </cell>
          <cell r="D44">
            <v>6709.0909090909081</v>
          </cell>
          <cell r="E44">
            <v>192084.54545454547</v>
          </cell>
          <cell r="F44">
            <v>400000</v>
          </cell>
          <cell r="G44">
            <v>27158192.329413168</v>
          </cell>
          <cell r="H44">
            <v>22631.826941177642</v>
          </cell>
          <cell r="I44">
            <v>300268.36576473032</v>
          </cell>
          <cell r="J44">
            <v>9000</v>
          </cell>
          <cell r="K44">
            <v>216000</v>
          </cell>
          <cell r="L44">
            <v>5400</v>
          </cell>
          <cell r="M44">
            <v>82350</v>
          </cell>
          <cell r="N44">
            <v>20000</v>
          </cell>
        </row>
        <row r="45">
          <cell r="A45">
            <v>43</v>
          </cell>
          <cell r="B45">
            <v>7200</v>
          </cell>
          <cell r="C45">
            <v>288000</v>
          </cell>
          <cell r="D45">
            <v>6872.7272727272721</v>
          </cell>
          <cell r="E45">
            <v>198957.27272727274</v>
          </cell>
          <cell r="F45">
            <v>400000</v>
          </cell>
          <cell r="G45">
            <v>28936101.945883829</v>
          </cell>
          <cell r="H45">
            <v>24113.418288236524</v>
          </cell>
          <cell r="I45">
            <v>324381.78405296686</v>
          </cell>
          <cell r="J45">
            <v>9000</v>
          </cell>
          <cell r="K45">
            <v>225000</v>
          </cell>
          <cell r="L45">
            <v>5625</v>
          </cell>
          <cell r="M45">
            <v>87975</v>
          </cell>
          <cell r="N45">
            <v>20000</v>
          </cell>
        </row>
        <row r="46">
          <cell r="A46">
            <v>44</v>
          </cell>
          <cell r="B46">
            <v>7200</v>
          </cell>
          <cell r="C46">
            <v>295200</v>
          </cell>
          <cell r="D46">
            <v>7036.363636363636</v>
          </cell>
          <cell r="E46">
            <v>205993.63636363638</v>
          </cell>
          <cell r="F46">
            <v>400000</v>
          </cell>
          <cell r="G46">
            <v>30802907.043178022</v>
          </cell>
          <cell r="H46">
            <v>25669.089202648353</v>
          </cell>
          <cell r="I46">
            <v>350050.87325561524</v>
          </cell>
          <cell r="J46">
            <v>9000</v>
          </cell>
          <cell r="K46">
            <v>234000</v>
          </cell>
          <cell r="L46">
            <v>5850</v>
          </cell>
          <cell r="M46">
            <v>93825</v>
          </cell>
          <cell r="N46">
            <v>20000</v>
          </cell>
        </row>
        <row r="47">
          <cell r="A47">
            <v>45</v>
          </cell>
          <cell r="B47">
            <v>7200</v>
          </cell>
          <cell r="C47">
            <v>302400</v>
          </cell>
          <cell r="D47">
            <v>7199.9999999999991</v>
          </cell>
          <cell r="E47">
            <v>213193.63636363638</v>
          </cell>
          <cell r="F47">
            <v>400000</v>
          </cell>
          <cell r="G47">
            <v>32763052.395336926</v>
          </cell>
          <cell r="H47">
            <v>27302.543662780776</v>
          </cell>
          <cell r="I47">
            <v>377353.41691839602</v>
          </cell>
          <cell r="J47">
            <v>9000</v>
          </cell>
          <cell r="K47">
            <v>243000</v>
          </cell>
          <cell r="L47">
            <v>6075</v>
          </cell>
          <cell r="M47">
            <v>99900</v>
          </cell>
          <cell r="N47">
            <v>20000</v>
          </cell>
        </row>
        <row r="48">
          <cell r="A48">
            <v>46</v>
          </cell>
          <cell r="B48">
            <v>7200</v>
          </cell>
          <cell r="C48">
            <v>309600</v>
          </cell>
          <cell r="D48">
            <v>7363.6363636363631</v>
          </cell>
          <cell r="E48">
            <v>220557.27272727274</v>
          </cell>
          <cell r="F48">
            <v>400000</v>
          </cell>
          <cell r="G48">
            <v>34821205.015103772</v>
          </cell>
          <cell r="H48">
            <v>29017.670845919813</v>
          </cell>
          <cell r="I48">
            <v>406371.08776431583</v>
          </cell>
          <cell r="J48">
            <v>9000</v>
          </cell>
          <cell r="K48">
            <v>252000</v>
          </cell>
          <cell r="L48">
            <v>6300</v>
          </cell>
          <cell r="M48">
            <v>106200</v>
          </cell>
          <cell r="N48">
            <v>20000</v>
          </cell>
        </row>
        <row r="49">
          <cell r="A49">
            <v>47</v>
          </cell>
          <cell r="B49">
            <v>7200</v>
          </cell>
          <cell r="C49">
            <v>316800</v>
          </cell>
          <cell r="D49">
            <v>7527.272727272727</v>
          </cell>
          <cell r="E49">
            <v>228084.54545454547</v>
          </cell>
          <cell r="F49">
            <v>400000</v>
          </cell>
          <cell r="G49">
            <v>36982265.265858963</v>
          </cell>
          <cell r="H49">
            <v>30818.554388215805</v>
          </cell>
          <cell r="I49">
            <v>437189.64215253165</v>
          </cell>
          <cell r="J49">
            <v>9000</v>
          </cell>
          <cell r="K49">
            <v>261000</v>
          </cell>
          <cell r="L49">
            <v>6525</v>
          </cell>
          <cell r="M49">
            <v>112725</v>
          </cell>
          <cell r="N49">
            <v>20000</v>
          </cell>
        </row>
        <row r="50">
          <cell r="A50">
            <v>48</v>
          </cell>
          <cell r="B50">
            <v>7200</v>
          </cell>
          <cell r="C50">
            <v>324000</v>
          </cell>
          <cell r="D50">
            <v>7690.9090909090901</v>
          </cell>
          <cell r="E50">
            <v>235775.45454545456</v>
          </cell>
          <cell r="F50">
            <v>400000</v>
          </cell>
          <cell r="G50">
            <v>39251378.529151917</v>
          </cell>
          <cell r="H50">
            <v>32709.482107626598</v>
          </cell>
          <cell r="I50">
            <v>469899.12426015828</v>
          </cell>
          <cell r="J50">
            <v>9000</v>
          </cell>
          <cell r="K50">
            <v>270000</v>
          </cell>
          <cell r="L50">
            <v>6750</v>
          </cell>
          <cell r="M50">
            <v>119475</v>
          </cell>
          <cell r="N50">
            <v>20000</v>
          </cell>
        </row>
        <row r="51">
          <cell r="A51">
            <v>49</v>
          </cell>
          <cell r="B51">
            <v>7200</v>
          </cell>
          <cell r="C51">
            <v>331200</v>
          </cell>
          <cell r="D51">
            <v>7854.545454545454</v>
          </cell>
          <cell r="E51">
            <v>243630</v>
          </cell>
          <cell r="F51">
            <v>400000</v>
          </cell>
          <cell r="G51">
            <v>41633947.455609515</v>
          </cell>
          <cell r="H51">
            <v>34694.956213007928</v>
          </cell>
          <cell r="I51">
            <v>504594.08047316619</v>
          </cell>
          <cell r="J51">
            <v>9000</v>
          </cell>
          <cell r="K51">
            <v>279000</v>
          </cell>
          <cell r="L51">
            <v>6975</v>
          </cell>
          <cell r="M51">
            <v>126450</v>
          </cell>
          <cell r="N51">
            <v>20000</v>
          </cell>
        </row>
        <row r="52">
          <cell r="A52">
            <v>50</v>
          </cell>
          <cell r="B52">
            <v>7200</v>
          </cell>
          <cell r="C52">
            <v>338400</v>
          </cell>
          <cell r="D52">
            <v>8018.1818181818171</v>
          </cell>
          <cell r="E52">
            <v>251648.18181818182</v>
          </cell>
          <cell r="F52">
            <v>400000</v>
          </cell>
          <cell r="G52">
            <v>44135644.828389995</v>
          </cell>
          <cell r="H52">
            <v>36779.704023658334</v>
          </cell>
          <cell r="I52">
            <v>541373.78449682449</v>
          </cell>
          <cell r="J52">
            <v>9000</v>
          </cell>
          <cell r="K52">
            <v>288000</v>
          </cell>
          <cell r="L52">
            <v>7200</v>
          </cell>
          <cell r="M52">
            <v>133650</v>
          </cell>
          <cell r="N52">
            <v>20000</v>
          </cell>
        </row>
        <row r="53">
          <cell r="A53">
            <v>51</v>
          </cell>
          <cell r="B53">
            <v>7200</v>
          </cell>
          <cell r="C53">
            <v>345600</v>
          </cell>
          <cell r="D53">
            <v>8181.8181818181811</v>
          </cell>
          <cell r="E53">
            <v>259830</v>
          </cell>
          <cell r="F53">
            <v>400000</v>
          </cell>
          <cell r="G53">
            <v>46762427.069809496</v>
          </cell>
          <cell r="H53">
            <v>38968.689224841248</v>
          </cell>
          <cell r="I53">
            <v>580342.4737216658</v>
          </cell>
          <cell r="J53">
            <v>9000</v>
          </cell>
          <cell r="K53">
            <v>297000</v>
          </cell>
          <cell r="L53">
            <v>7425</v>
          </cell>
          <cell r="M53">
            <v>141075</v>
          </cell>
          <cell r="N53">
            <v>20000</v>
          </cell>
        </row>
        <row r="54">
          <cell r="A54">
            <v>52</v>
          </cell>
          <cell r="B54">
            <v>7200</v>
          </cell>
          <cell r="C54">
            <v>352800</v>
          </cell>
          <cell r="D54">
            <v>8345.4545454545441</v>
          </cell>
          <cell r="E54">
            <v>268175.45454545453</v>
          </cell>
          <cell r="F54">
            <v>500000</v>
          </cell>
          <cell r="G54">
            <v>49625548.423299976</v>
          </cell>
          <cell r="H54">
            <v>41354.623686083316</v>
          </cell>
          <cell r="I54">
            <v>621697.09740774916</v>
          </cell>
          <cell r="J54">
            <v>9000</v>
          </cell>
          <cell r="K54">
            <v>306000</v>
          </cell>
          <cell r="L54">
            <v>7650</v>
          </cell>
          <cell r="M54">
            <v>148725</v>
          </cell>
          <cell r="N54">
            <v>20000</v>
          </cell>
        </row>
        <row r="55">
          <cell r="A55">
            <v>53</v>
          </cell>
          <cell r="B55">
            <v>7200</v>
          </cell>
          <cell r="C55">
            <v>360000</v>
          </cell>
          <cell r="D55">
            <v>8509.0909090909081</v>
          </cell>
          <cell r="E55">
            <v>276684.54545454541</v>
          </cell>
          <cell r="F55">
            <v>500000</v>
          </cell>
          <cell r="G55">
            <v>52631825.84446498</v>
          </cell>
          <cell r="H55">
            <v>43859.854870387491</v>
          </cell>
          <cell r="I55">
            <v>665556.95227813662</v>
          </cell>
          <cell r="J55">
            <v>9000</v>
          </cell>
          <cell r="K55">
            <v>315000</v>
          </cell>
          <cell r="L55">
            <v>7875</v>
          </cell>
          <cell r="M55">
            <v>156600</v>
          </cell>
          <cell r="N55">
            <v>20000</v>
          </cell>
        </row>
        <row r="56">
          <cell r="A56">
            <v>54</v>
          </cell>
          <cell r="B56">
            <v>7200</v>
          </cell>
          <cell r="C56">
            <v>367200</v>
          </cell>
          <cell r="D56">
            <v>8672.7272727272721</v>
          </cell>
          <cell r="E56">
            <v>285357.27272727271</v>
          </cell>
          <cell r="F56">
            <v>500000</v>
          </cell>
          <cell r="G56">
            <v>55788417.136688232</v>
          </cell>
          <cell r="H56">
            <v>46490.347613906859</v>
          </cell>
          <cell r="I56">
            <v>712047.29989204346</v>
          </cell>
          <cell r="J56">
            <v>9000</v>
          </cell>
          <cell r="K56">
            <v>324000</v>
          </cell>
          <cell r="L56">
            <v>8100</v>
          </cell>
          <cell r="M56">
            <v>164700</v>
          </cell>
          <cell r="N56">
            <v>20000</v>
          </cell>
        </row>
        <row r="57">
          <cell r="A57">
            <v>55</v>
          </cell>
          <cell r="B57">
            <v>7200</v>
          </cell>
          <cell r="C57">
            <v>374400</v>
          </cell>
          <cell r="D57">
            <v>8836.363636363636</v>
          </cell>
          <cell r="E57">
            <v>294193.63636363635</v>
          </cell>
          <cell r="F57">
            <v>500000</v>
          </cell>
          <cell r="G57">
            <v>59102837.993522644</v>
          </cell>
          <cell r="H57">
            <v>49252.364994602198</v>
          </cell>
          <cell r="I57">
            <v>761299.66488664562</v>
          </cell>
          <cell r="J57">
            <v>9000</v>
          </cell>
          <cell r="K57">
            <v>333000</v>
          </cell>
          <cell r="L57">
            <v>8325</v>
          </cell>
          <cell r="M57">
            <v>173025</v>
          </cell>
          <cell r="N57">
            <v>20000</v>
          </cell>
        </row>
        <row r="58">
          <cell r="A58">
            <v>56</v>
          </cell>
          <cell r="B58">
            <v>7200</v>
          </cell>
          <cell r="C58">
            <v>381600</v>
          </cell>
          <cell r="D58">
            <v>9000</v>
          </cell>
          <cell r="E58">
            <v>303193.63636363635</v>
          </cell>
          <cell r="F58">
            <v>500000</v>
          </cell>
          <cell r="G58">
            <v>62582979.893198781</v>
          </cell>
          <cell r="H58">
            <v>52152.483244332318</v>
          </cell>
          <cell r="I58">
            <v>813452.14813097799</v>
          </cell>
          <cell r="J58">
            <v>9000</v>
          </cell>
          <cell r="K58">
            <v>342000</v>
          </cell>
          <cell r="L58">
            <v>8550</v>
          </cell>
          <cell r="M58">
            <v>181575</v>
          </cell>
          <cell r="N58">
            <v>20000</v>
          </cell>
        </row>
        <row r="59">
          <cell r="A59">
            <v>57</v>
          </cell>
          <cell r="B59">
            <v>7200</v>
          </cell>
          <cell r="C59">
            <v>388800</v>
          </cell>
          <cell r="D59">
            <v>9163.6363636363621</v>
          </cell>
          <cell r="E59">
            <v>312357.27272727271</v>
          </cell>
          <cell r="F59">
            <v>500000</v>
          </cell>
          <cell r="G59">
            <v>66237128.887858726</v>
          </cell>
          <cell r="H59">
            <v>55197.607406548945</v>
          </cell>
          <cell r="I59">
            <v>868649.75553752691</v>
          </cell>
          <cell r="J59">
            <v>9000</v>
          </cell>
          <cell r="K59">
            <v>351000</v>
          </cell>
          <cell r="L59">
            <v>8775</v>
          </cell>
          <cell r="M59">
            <v>190350</v>
          </cell>
          <cell r="N59">
            <v>20000</v>
          </cell>
        </row>
        <row r="60">
          <cell r="A60">
            <v>58</v>
          </cell>
          <cell r="B60">
            <v>7200</v>
          </cell>
          <cell r="C60">
            <v>396000</v>
          </cell>
          <cell r="D60">
            <v>9327.2727272727261</v>
          </cell>
          <cell r="E60">
            <v>321684.54545454541</v>
          </cell>
          <cell r="F60">
            <v>500000</v>
          </cell>
          <cell r="G60">
            <v>70073985.332251668</v>
          </cell>
          <cell r="H60">
            <v>58394.987776876391</v>
          </cell>
          <cell r="I60">
            <v>927044.74331440334</v>
          </cell>
          <cell r="J60">
            <v>9000</v>
          </cell>
          <cell r="K60">
            <v>360000</v>
          </cell>
          <cell r="L60">
            <v>9000</v>
          </cell>
          <cell r="M60">
            <v>199350</v>
          </cell>
          <cell r="N60">
            <v>20000</v>
          </cell>
        </row>
        <row r="61">
          <cell r="A61">
            <v>59</v>
          </cell>
          <cell r="B61">
            <v>7200</v>
          </cell>
          <cell r="C61">
            <v>403200</v>
          </cell>
          <cell r="D61">
            <v>9490.9090909090901</v>
          </cell>
          <cell r="E61">
            <v>331175.45454545453</v>
          </cell>
          <cell r="F61">
            <v>500000</v>
          </cell>
          <cell r="G61">
            <v>74102684.598864257</v>
          </cell>
          <cell r="H61">
            <v>61752.237165720209</v>
          </cell>
          <cell r="I61">
            <v>988796.98048012354</v>
          </cell>
          <cell r="J61">
            <v>9000</v>
          </cell>
          <cell r="K61">
            <v>369000</v>
          </cell>
          <cell r="L61">
            <v>9225</v>
          </cell>
          <cell r="M61">
            <v>208575</v>
          </cell>
          <cell r="N61">
            <v>20000</v>
          </cell>
        </row>
        <row r="62">
          <cell r="A62">
            <v>60</v>
          </cell>
          <cell r="B62">
            <v>7200</v>
          </cell>
          <cell r="C62">
            <v>410400</v>
          </cell>
          <cell r="D62">
            <v>9654.545454545454</v>
          </cell>
          <cell r="E62">
            <v>340830</v>
          </cell>
          <cell r="F62">
            <v>500000</v>
          </cell>
          <cell r="G62">
            <v>78332818.828807473</v>
          </cell>
          <cell r="H62">
            <v>65277.349024006231</v>
          </cell>
          <cell r="I62">
            <v>1054074.3295041297</v>
          </cell>
          <cell r="J62">
            <v>9000</v>
          </cell>
          <cell r="K62">
            <v>378000</v>
          </cell>
          <cell r="L62">
            <v>9450</v>
          </cell>
          <cell r="M62">
            <v>218025</v>
          </cell>
          <cell r="N62">
            <v>20000</v>
          </cell>
        </row>
        <row r="63">
          <cell r="A63">
            <v>61</v>
          </cell>
          <cell r="B63">
            <v>7200</v>
          </cell>
          <cell r="C63">
            <v>417600</v>
          </cell>
          <cell r="D63">
            <v>9818.181818181818</v>
          </cell>
          <cell r="E63">
            <v>350648.18181818182</v>
          </cell>
          <cell r="F63">
            <v>500000</v>
          </cell>
          <cell r="G63">
            <v>82774459.770247847</v>
          </cell>
          <cell r="H63">
            <v>68978.716475206544</v>
          </cell>
          <cell r="I63">
            <v>1123053.0459793364</v>
          </cell>
          <cell r="J63">
            <v>9000</v>
          </cell>
          <cell r="K63">
            <v>387000</v>
          </cell>
          <cell r="L63">
            <v>9675</v>
          </cell>
          <cell r="M63">
            <v>227700</v>
          </cell>
          <cell r="N63">
            <v>20000</v>
          </cell>
        </row>
        <row r="64">
          <cell r="A64">
            <v>62</v>
          </cell>
          <cell r="B64">
            <v>7200</v>
          </cell>
          <cell r="C64">
            <v>424800</v>
          </cell>
          <cell r="D64">
            <v>9981.8181818181802</v>
          </cell>
          <cell r="E64">
            <v>360630</v>
          </cell>
          <cell r="F64">
            <v>600000</v>
          </cell>
          <cell r="G64">
            <v>87543182.758760244</v>
          </cell>
          <cell r="H64">
            <v>72952.652298966874</v>
          </cell>
          <cell r="I64">
            <v>1196005.6982783033</v>
          </cell>
          <cell r="J64">
            <v>9000</v>
          </cell>
          <cell r="K64">
            <v>396000</v>
          </cell>
          <cell r="L64">
            <v>9900</v>
          </cell>
          <cell r="M64">
            <v>237600</v>
          </cell>
          <cell r="N64">
            <v>20000</v>
          </cell>
        </row>
        <row r="65">
          <cell r="A65">
            <v>63</v>
          </cell>
          <cell r="B65">
            <v>7200</v>
          </cell>
          <cell r="C65">
            <v>432000</v>
          </cell>
          <cell r="D65">
            <v>10145.454545454544</v>
          </cell>
          <cell r="E65">
            <v>370775.45454545453</v>
          </cell>
          <cell r="F65">
            <v>600000</v>
          </cell>
          <cell r="G65">
            <v>92550341.896698266</v>
          </cell>
          <cell r="H65">
            <v>77125.284913915224</v>
          </cell>
          <cell r="I65">
            <v>1273130.9831922185</v>
          </cell>
          <cell r="J65">
            <v>9000</v>
          </cell>
          <cell r="K65">
            <v>405000</v>
          </cell>
          <cell r="L65">
            <v>10125</v>
          </cell>
          <cell r="M65">
            <v>247725</v>
          </cell>
          <cell r="N65">
            <v>20000</v>
          </cell>
        </row>
        <row r="66">
          <cell r="A66">
            <v>64</v>
          </cell>
          <cell r="B66">
            <v>7200</v>
          </cell>
          <cell r="C66">
            <v>439200</v>
          </cell>
          <cell r="D66">
            <v>10309.090909090908</v>
          </cell>
          <cell r="E66">
            <v>381084.54545454541</v>
          </cell>
          <cell r="F66">
            <v>600000</v>
          </cell>
          <cell r="G66">
            <v>97807858.99153319</v>
          </cell>
          <cell r="H66">
            <v>81506.549159610993</v>
          </cell>
          <cell r="I66">
            <v>1354637.5323518296</v>
          </cell>
          <cell r="J66">
            <v>9000</v>
          </cell>
          <cell r="K66">
            <v>414000</v>
          </cell>
          <cell r="L66">
            <v>10350</v>
          </cell>
          <cell r="M66">
            <v>258075</v>
          </cell>
          <cell r="N66">
            <v>20000</v>
          </cell>
        </row>
        <row r="67">
          <cell r="A67">
            <v>65</v>
          </cell>
          <cell r="B67">
            <v>7200</v>
          </cell>
          <cell r="C67">
            <v>446400</v>
          </cell>
          <cell r="D67">
            <v>10472.727272727272</v>
          </cell>
          <cell r="E67">
            <v>391557.27272727271</v>
          </cell>
          <cell r="F67">
            <v>600000</v>
          </cell>
          <cell r="G67">
            <v>103328251.94110985</v>
          </cell>
          <cell r="H67">
            <v>86106.876617591552</v>
          </cell>
          <cell r="I67">
            <v>1440744.4089694212</v>
          </cell>
          <cell r="J67">
            <v>9000</v>
          </cell>
          <cell r="K67">
            <v>423000</v>
          </cell>
          <cell r="L67">
            <v>10575</v>
          </cell>
          <cell r="M67">
            <v>268650</v>
          </cell>
          <cell r="N67">
            <v>20000</v>
          </cell>
        </row>
        <row r="68">
          <cell r="A68">
            <v>66</v>
          </cell>
          <cell r="B68">
            <v>7200</v>
          </cell>
          <cell r="C68">
            <v>453600</v>
          </cell>
          <cell r="D68">
            <v>10636.363636363636</v>
          </cell>
          <cell r="E68">
            <v>402193.63636363635</v>
          </cell>
          <cell r="F68">
            <v>600000</v>
          </cell>
          <cell r="G68">
            <v>109124664.53816535</v>
          </cell>
          <cell r="H68">
            <v>90937.220448471126</v>
          </cell>
          <cell r="I68">
            <v>1531681.6294178923</v>
          </cell>
          <cell r="J68">
            <v>9000</v>
          </cell>
          <cell r="K68">
            <v>432000</v>
          </cell>
          <cell r="L68">
            <v>10800</v>
          </cell>
          <cell r="M68">
            <v>279450</v>
          </cell>
          <cell r="N68">
            <v>20000</v>
          </cell>
        </row>
        <row r="69">
          <cell r="A69">
            <v>67</v>
          </cell>
          <cell r="B69">
            <v>7200</v>
          </cell>
          <cell r="C69">
            <v>460800</v>
          </cell>
          <cell r="D69">
            <v>10800</v>
          </cell>
          <cell r="E69">
            <v>412993.63636363635</v>
          </cell>
          <cell r="F69">
            <v>600000</v>
          </cell>
          <cell r="G69">
            <v>115210897.76507361</v>
          </cell>
          <cell r="H69">
            <v>96009.081470894685</v>
          </cell>
          <cell r="I69">
            <v>1627690.7108887869</v>
          </cell>
          <cell r="J69">
            <v>9000</v>
          </cell>
          <cell r="K69">
            <v>441000</v>
          </cell>
          <cell r="L69">
            <v>11025</v>
          </cell>
          <cell r="M69">
            <v>290475</v>
          </cell>
          <cell r="N69">
            <v>20000</v>
          </cell>
        </row>
        <row r="70">
          <cell r="A70">
            <v>68</v>
          </cell>
          <cell r="B70">
            <v>7200</v>
          </cell>
          <cell r="C70">
            <v>468000</v>
          </cell>
          <cell r="D70">
            <v>10963.636363636362</v>
          </cell>
          <cell r="E70">
            <v>423957.27272727271</v>
          </cell>
          <cell r="F70">
            <v>600000</v>
          </cell>
          <cell r="G70">
            <v>121601442.6533273</v>
          </cell>
          <cell r="H70">
            <v>101334.53554443941</v>
          </cell>
          <cell r="I70">
            <v>1729025.2464332264</v>
          </cell>
          <cell r="J70">
            <v>9000</v>
          </cell>
          <cell r="K70">
            <v>450000</v>
          </cell>
          <cell r="L70">
            <v>11250</v>
          </cell>
          <cell r="M70">
            <v>301725</v>
          </cell>
          <cell r="N70">
            <v>20000</v>
          </cell>
        </row>
        <row r="71">
          <cell r="A71">
            <v>69</v>
          </cell>
          <cell r="B71">
            <v>7200</v>
          </cell>
          <cell r="C71">
            <v>475200</v>
          </cell>
          <cell r="D71">
            <v>11127.272727272726</v>
          </cell>
          <cell r="E71">
            <v>435084.54545454541</v>
          </cell>
          <cell r="F71">
            <v>600000</v>
          </cell>
          <cell r="G71">
            <v>128311514.78599367</v>
          </cell>
          <cell r="H71">
            <v>106926.26232166139</v>
          </cell>
          <cell r="I71">
            <v>1835951.5087548879</v>
          </cell>
          <cell r="J71">
            <v>9000</v>
          </cell>
          <cell r="K71">
            <v>459000</v>
          </cell>
          <cell r="L71">
            <v>11475</v>
          </cell>
          <cell r="M71">
            <v>313200</v>
          </cell>
          <cell r="N71">
            <v>20000</v>
          </cell>
        </row>
        <row r="72">
          <cell r="A72">
            <v>70</v>
          </cell>
          <cell r="B72">
            <v>7200</v>
          </cell>
          <cell r="C72">
            <v>482400</v>
          </cell>
          <cell r="D72">
            <v>11290.90909090909</v>
          </cell>
          <cell r="E72">
            <v>446375.45454545453</v>
          </cell>
          <cell r="F72">
            <v>600000</v>
          </cell>
          <cell r="G72">
            <v>135357090.52529335</v>
          </cell>
          <cell r="H72">
            <v>112797.57543774445</v>
          </cell>
          <cell r="I72">
            <v>1948749.0841926322</v>
          </cell>
          <cell r="J72">
            <v>9000</v>
          </cell>
          <cell r="K72">
            <v>468000</v>
          </cell>
          <cell r="L72">
            <v>11700</v>
          </cell>
          <cell r="M72">
            <v>324900</v>
          </cell>
          <cell r="N72">
            <v>20000</v>
          </cell>
        </row>
        <row r="73">
          <cell r="A73">
            <v>71</v>
          </cell>
          <cell r="B73">
            <v>7200</v>
          </cell>
          <cell r="C73">
            <v>489600</v>
          </cell>
          <cell r="D73">
            <v>11454.545454545454</v>
          </cell>
          <cell r="E73">
            <v>457830</v>
          </cell>
          <cell r="F73">
            <v>600000</v>
          </cell>
          <cell r="G73">
            <v>142754945.05155802</v>
          </cell>
          <cell r="H73">
            <v>118962.45420963167</v>
          </cell>
          <cell r="I73">
            <v>2067711.538402264</v>
          </cell>
          <cell r="J73">
            <v>9000</v>
          </cell>
          <cell r="K73">
            <v>477000</v>
          </cell>
          <cell r="L73">
            <v>11925</v>
          </cell>
          <cell r="M73">
            <v>336825</v>
          </cell>
          <cell r="N73">
            <v>20000</v>
          </cell>
        </row>
        <row r="74">
          <cell r="A74">
            <v>72</v>
          </cell>
          <cell r="B74">
            <v>7200</v>
          </cell>
          <cell r="C74">
            <v>496800</v>
          </cell>
          <cell r="D74">
            <v>11618.181818181818</v>
          </cell>
          <cell r="E74">
            <v>469448.18181818182</v>
          </cell>
          <cell r="F74">
            <v>600000</v>
          </cell>
          <cell r="G74">
            <v>150522692.30413592</v>
          </cell>
          <cell r="H74">
            <v>125435.57692011328</v>
          </cell>
          <cell r="I74">
            <v>2193147.1153223771</v>
          </cell>
          <cell r="J74">
            <v>9000</v>
          </cell>
          <cell r="K74">
            <v>486000</v>
          </cell>
          <cell r="L74">
            <v>12150</v>
          </cell>
          <cell r="M74">
            <v>348975</v>
          </cell>
          <cell r="N74">
            <v>20000</v>
          </cell>
        </row>
        <row r="75">
          <cell r="A75">
            <v>73</v>
          </cell>
          <cell r="B75">
            <v>7200</v>
          </cell>
          <cell r="C75">
            <v>504000</v>
          </cell>
          <cell r="D75">
            <v>11781.81818181818</v>
          </cell>
          <cell r="E75">
            <v>481230</v>
          </cell>
          <cell r="F75">
            <v>600000</v>
          </cell>
          <cell r="G75">
            <v>158678826.91934273</v>
          </cell>
          <cell r="H75">
            <v>132232.35576611894</v>
          </cell>
          <cell r="I75">
            <v>2325379.471088496</v>
          </cell>
          <cell r="J75">
            <v>9000</v>
          </cell>
          <cell r="K75">
            <v>495000</v>
          </cell>
          <cell r="L75">
            <v>12375</v>
          </cell>
          <cell r="M75">
            <v>361350</v>
          </cell>
          <cell r="N75">
            <v>20000</v>
          </cell>
        </row>
        <row r="76">
          <cell r="A76">
            <v>74</v>
          </cell>
          <cell r="B76">
            <v>7200</v>
          </cell>
          <cell r="C76">
            <v>511200</v>
          </cell>
          <cell r="D76">
            <v>11945.454545454544</v>
          </cell>
          <cell r="E76">
            <v>493175.45454545453</v>
          </cell>
          <cell r="F76">
            <v>600000</v>
          </cell>
          <cell r="G76">
            <v>167242768.26530987</v>
          </cell>
          <cell r="H76">
            <v>139368.97355442491</v>
          </cell>
          <cell r="I76">
            <v>2464748.444642921</v>
          </cell>
          <cell r="J76">
            <v>9000</v>
          </cell>
          <cell r="K76">
            <v>504000</v>
          </cell>
          <cell r="L76">
            <v>12600</v>
          </cell>
          <cell r="M76">
            <v>373950</v>
          </cell>
          <cell r="N76">
            <v>20000</v>
          </cell>
        </row>
        <row r="77">
          <cell r="A77">
            <v>75</v>
          </cell>
          <cell r="B77">
            <v>7200</v>
          </cell>
          <cell r="C77">
            <v>518400</v>
          </cell>
          <cell r="D77">
            <v>12109.090909090908</v>
          </cell>
          <cell r="E77">
            <v>505284.54545454541</v>
          </cell>
          <cell r="F77">
            <v>600000</v>
          </cell>
          <cell r="G77">
            <v>176234906.67857537</v>
          </cell>
          <cell r="H77">
            <v>146862.42223214614</v>
          </cell>
          <cell r="I77">
            <v>2611610.8668750674</v>
          </cell>
          <cell r="J77">
            <v>9000</v>
          </cell>
          <cell r="K77">
            <v>513000</v>
          </cell>
          <cell r="L77">
            <v>12825</v>
          </cell>
          <cell r="M77">
            <v>386775</v>
          </cell>
          <cell r="N77">
            <v>20000</v>
          </cell>
        </row>
        <row r="78">
          <cell r="A78">
            <v>76</v>
          </cell>
          <cell r="B78">
            <v>7200</v>
          </cell>
          <cell r="C78">
            <v>525600</v>
          </cell>
          <cell r="D78">
            <v>12272.727272727272</v>
          </cell>
          <cell r="E78">
            <v>517557.27272727271</v>
          </cell>
          <cell r="F78">
            <v>600000</v>
          </cell>
          <cell r="G78">
            <v>185676652.01250413</v>
          </cell>
          <cell r="H78">
            <v>154730.54334375344</v>
          </cell>
          <cell r="I78">
            <v>2766341.4102188209</v>
          </cell>
          <cell r="J78">
            <v>9000</v>
          </cell>
          <cell r="K78">
            <v>522000</v>
          </cell>
          <cell r="L78">
            <v>13050</v>
          </cell>
          <cell r="M78">
            <v>399825</v>
          </cell>
          <cell r="N78">
            <v>20000</v>
          </cell>
        </row>
        <row r="79">
          <cell r="A79">
            <v>77</v>
          </cell>
          <cell r="B79">
            <v>7200</v>
          </cell>
          <cell r="C79">
            <v>532800</v>
          </cell>
          <cell r="D79">
            <v>12436.363636363636</v>
          </cell>
          <cell r="E79">
            <v>529993.63636363635</v>
          </cell>
          <cell r="F79">
            <v>600000</v>
          </cell>
          <cell r="G79">
            <v>195590484.61312935</v>
          </cell>
          <cell r="H79">
            <v>162992.07051094112</v>
          </cell>
          <cell r="I79">
            <v>2929333.480729762</v>
          </cell>
          <cell r="J79">
            <v>9000</v>
          </cell>
          <cell r="K79">
            <v>531000</v>
          </cell>
          <cell r="L79">
            <v>13275</v>
          </cell>
          <cell r="M79">
            <v>413100</v>
          </cell>
          <cell r="N79">
            <v>20000</v>
          </cell>
        </row>
        <row r="80">
          <cell r="A80">
            <v>78</v>
          </cell>
          <cell r="B80">
            <v>7200</v>
          </cell>
          <cell r="C80">
            <v>540000</v>
          </cell>
          <cell r="D80">
            <v>12599.999999999998</v>
          </cell>
          <cell r="E80">
            <v>542593.63636363635</v>
          </cell>
          <cell r="F80">
            <v>600000</v>
          </cell>
          <cell r="G80">
            <v>206000008.84378582</v>
          </cell>
          <cell r="H80">
            <v>171666.6740364882</v>
          </cell>
          <cell r="I80">
            <v>3101000.1547662504</v>
          </cell>
          <cell r="J80">
            <v>9000</v>
          </cell>
          <cell r="K80">
            <v>540000</v>
          </cell>
          <cell r="L80">
            <v>13500</v>
          </cell>
          <cell r="M80">
            <v>426600</v>
          </cell>
          <cell r="N80">
            <v>20000</v>
          </cell>
        </row>
        <row r="81">
          <cell r="A81">
            <v>79</v>
          </cell>
          <cell r="B81">
            <v>7200</v>
          </cell>
          <cell r="C81">
            <v>547200</v>
          </cell>
          <cell r="D81">
            <v>12763.636363636362</v>
          </cell>
          <cell r="E81">
            <v>555357.27272727271</v>
          </cell>
          <cell r="F81">
            <v>600000</v>
          </cell>
          <cell r="G81">
            <v>216930009.28597513</v>
          </cell>
          <cell r="H81">
            <v>180775.00773831262</v>
          </cell>
          <cell r="I81">
            <v>3281775.1625045631</v>
          </cell>
          <cell r="J81">
            <v>9000</v>
          </cell>
          <cell r="K81">
            <v>549000</v>
          </cell>
          <cell r="L81">
            <v>13725</v>
          </cell>
          <cell r="M81">
            <v>440325</v>
          </cell>
          <cell r="N81">
            <v>20000</v>
          </cell>
        </row>
        <row r="82">
          <cell r="A82">
            <v>80</v>
          </cell>
          <cell r="B82">
            <v>7200</v>
          </cell>
          <cell r="C82">
            <v>554400</v>
          </cell>
          <cell r="D82">
            <v>12927.272727272726</v>
          </cell>
          <cell r="E82">
            <v>568284.54545454541</v>
          </cell>
          <cell r="F82">
            <v>600000</v>
          </cell>
          <cell r="G82">
            <v>228406509.75027388</v>
          </cell>
          <cell r="H82">
            <v>190338.75812522823</v>
          </cell>
          <cell r="I82">
            <v>3472113.9206297914</v>
          </cell>
          <cell r="J82">
            <v>9000</v>
          </cell>
          <cell r="K82">
            <v>558000</v>
          </cell>
          <cell r="L82">
            <v>13950</v>
          </cell>
          <cell r="M82">
            <v>454275</v>
          </cell>
          <cell r="N82">
            <v>20000</v>
          </cell>
        </row>
        <row r="83">
          <cell r="A83">
            <v>81</v>
          </cell>
          <cell r="B83">
            <v>7200</v>
          </cell>
          <cell r="C83">
            <v>561600</v>
          </cell>
          <cell r="D83">
            <v>13090.90909090909</v>
          </cell>
          <cell r="E83">
            <v>581375.45454545447</v>
          </cell>
          <cell r="F83">
            <v>600000</v>
          </cell>
          <cell r="G83">
            <v>240456835.23778757</v>
          </cell>
          <cell r="H83">
            <v>200380.69603148964</v>
          </cell>
          <cell r="I83">
            <v>3672494.6166612813</v>
          </cell>
          <cell r="J83">
            <v>9000</v>
          </cell>
          <cell r="K83">
            <v>567000</v>
          </cell>
          <cell r="L83">
            <v>14175</v>
          </cell>
          <cell r="M83">
            <v>468450</v>
          </cell>
          <cell r="N83">
            <v>20000</v>
          </cell>
        </row>
        <row r="84">
          <cell r="A84">
            <v>82</v>
          </cell>
          <cell r="B84">
            <v>7200</v>
          </cell>
          <cell r="C84">
            <v>568800</v>
          </cell>
          <cell r="D84">
            <v>13254.545454545454</v>
          </cell>
          <cell r="E84">
            <v>594629.99999999988</v>
          </cell>
          <cell r="F84">
            <v>600000</v>
          </cell>
          <cell r="G84">
            <v>253109676.99967697</v>
          </cell>
          <cell r="H84">
            <v>210924.73083306415</v>
          </cell>
          <cell r="I84">
            <v>3883419.3474943456</v>
          </cell>
          <cell r="J84">
            <v>9000</v>
          </cell>
          <cell r="K84">
            <v>576000</v>
          </cell>
          <cell r="L84">
            <v>14400</v>
          </cell>
          <cell r="M84">
            <v>482850</v>
          </cell>
          <cell r="N84">
            <v>20000</v>
          </cell>
        </row>
        <row r="85">
          <cell r="A85">
            <v>83</v>
          </cell>
          <cell r="B85">
            <v>7200</v>
          </cell>
          <cell r="C85">
            <v>576000</v>
          </cell>
          <cell r="D85">
            <v>13418.181818181816</v>
          </cell>
          <cell r="E85">
            <v>608048.18181818165</v>
          </cell>
          <cell r="F85">
            <v>600000</v>
          </cell>
          <cell r="G85">
            <v>266395160.84966084</v>
          </cell>
          <cell r="H85">
            <v>221995.96737471738</v>
          </cell>
          <cell r="I85">
            <v>4105415.314869063</v>
          </cell>
          <cell r="J85">
            <v>9000</v>
          </cell>
          <cell r="K85">
            <v>585000</v>
          </cell>
          <cell r="L85">
            <v>14625</v>
          </cell>
          <cell r="M85">
            <v>497475</v>
          </cell>
          <cell r="N85">
            <v>20000</v>
          </cell>
        </row>
        <row r="86">
          <cell r="A86">
            <v>84</v>
          </cell>
          <cell r="B86">
            <v>7200</v>
          </cell>
          <cell r="C86">
            <v>583200</v>
          </cell>
          <cell r="D86">
            <v>13581.81818181818</v>
          </cell>
          <cell r="E86">
            <v>621629.99999999988</v>
          </cell>
          <cell r="F86">
            <v>600000</v>
          </cell>
          <cell r="G86">
            <v>280344918.89214391</v>
          </cell>
          <cell r="H86">
            <v>233620.76574345326</v>
          </cell>
          <cell r="I86">
            <v>4339036.080612516</v>
          </cell>
          <cell r="J86">
            <v>9000</v>
          </cell>
          <cell r="K86">
            <v>594000</v>
          </cell>
          <cell r="L86">
            <v>14850</v>
          </cell>
          <cell r="M86">
            <v>512325</v>
          </cell>
          <cell r="N86">
            <v>20000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iance (2)"/>
      <sheetName val="COA"/>
      <sheetName val="Lifestyle Cashflow (2)"/>
      <sheetName val="Lifestyle Position"/>
      <sheetName val="Your Health Check (1)"/>
      <sheetName val="Your Health Check (2)"/>
      <sheetName val="Pre-Medical Assessment Clie (2)"/>
      <sheetName val="Lifestyle Goals"/>
      <sheetName val="Lifestyle Protection Fund (No1)"/>
      <sheetName val="Tax on TPD Calc (No1)"/>
      <sheetName val="Lifestyle Protection Fund (No2)"/>
      <sheetName val="Tax on TPD Calc (No2)"/>
      <sheetName val="Investment &amp; Insurance Details"/>
      <sheetName val="Current Bank Rates"/>
      <sheetName val="Loan Calc"/>
      <sheetName val="Ins Costs"/>
      <sheetName val="PP Data"/>
      <sheetName val="Sheet1"/>
      <sheetName val="Pre Pay Interest Calc"/>
      <sheetName val="Budget 300612"/>
      <sheetName val="Your Budget - Xero"/>
      <sheetName val="Your Budget"/>
      <sheetName val="XERO Snapshot"/>
    </sheetNames>
    <sheetDataSet>
      <sheetData sheetId="0"/>
      <sheetData sheetId="1" refreshError="1"/>
      <sheetData sheetId="2">
        <row r="4">
          <cell r="K4" t="str">
            <v>Days</v>
          </cell>
          <cell r="L4" t="str">
            <v>Income</v>
          </cell>
          <cell r="M4" t="str">
            <v>Kindy</v>
          </cell>
          <cell r="N4" t="str">
            <v>Annual Cost</v>
          </cell>
          <cell r="O4" t="str">
            <v>Kindy Rebate</v>
          </cell>
          <cell r="P4" t="str">
            <v>Net Cost</v>
          </cell>
        </row>
        <row r="5"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K6">
            <v>1</v>
          </cell>
          <cell r="L6">
            <v>20800</v>
          </cell>
          <cell r="M6">
            <v>100</v>
          </cell>
          <cell r="N6">
            <v>5200</v>
          </cell>
          <cell r="O6">
            <v>2600</v>
          </cell>
          <cell r="P6">
            <v>2600</v>
          </cell>
        </row>
        <row r="7">
          <cell r="K7">
            <v>2</v>
          </cell>
          <cell r="L7">
            <v>41600</v>
          </cell>
          <cell r="M7">
            <v>200</v>
          </cell>
          <cell r="N7">
            <v>10400</v>
          </cell>
          <cell r="O7">
            <v>5200</v>
          </cell>
          <cell r="P7">
            <v>5200</v>
          </cell>
        </row>
        <row r="8">
          <cell r="K8">
            <v>3</v>
          </cell>
          <cell r="L8">
            <v>62400</v>
          </cell>
          <cell r="M8">
            <v>300</v>
          </cell>
          <cell r="N8">
            <v>15600</v>
          </cell>
          <cell r="O8">
            <v>7666</v>
          </cell>
          <cell r="P8">
            <v>7934</v>
          </cell>
        </row>
        <row r="9">
          <cell r="K9">
            <v>4</v>
          </cell>
          <cell r="L9">
            <v>83200</v>
          </cell>
          <cell r="M9">
            <v>400</v>
          </cell>
          <cell r="N9">
            <v>20800</v>
          </cell>
          <cell r="O9">
            <v>7666</v>
          </cell>
          <cell r="P9">
            <v>13134</v>
          </cell>
        </row>
        <row r="10">
          <cell r="K10">
            <v>5</v>
          </cell>
          <cell r="L10">
            <v>104000</v>
          </cell>
          <cell r="M10">
            <v>500</v>
          </cell>
          <cell r="N10">
            <v>26000</v>
          </cell>
          <cell r="O10">
            <v>7666</v>
          </cell>
          <cell r="P10">
            <v>18334</v>
          </cell>
        </row>
      </sheetData>
      <sheetData sheetId="3"/>
      <sheetData sheetId="4">
        <row r="4">
          <cell r="K4" t="str">
            <v>Days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K4" t="str">
            <v>Days</v>
          </cell>
        </row>
      </sheetData>
      <sheetData sheetId="19"/>
      <sheetData sheetId="20">
        <row r="4">
          <cell r="K4" t="str">
            <v>Days</v>
          </cell>
        </row>
      </sheetData>
      <sheetData sheetId="21"/>
      <sheetData sheetId="22">
        <row r="4">
          <cell r="K4" t="str">
            <v>Days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iance (2)"/>
      <sheetName val="COA Template"/>
      <sheetName val="Your Income and Expenses"/>
      <sheetName val="Assets, Liabilities &amp; Work Info"/>
      <sheetName val="Education Calculator (3)"/>
      <sheetName val="Your Health Check (1)"/>
      <sheetName val="Your Health Check (2)"/>
      <sheetName val="Pre-Medical Assessment Clie (2)"/>
      <sheetName val="Lifestyle Goals"/>
      <sheetName val="Lifestyle Protection Fund (No1)"/>
      <sheetName val="Tax on TPD Calc (No1)"/>
      <sheetName val="Lifestyle Protection Fund (No2)"/>
      <sheetName val="Tax on TPD Calc (No2)"/>
      <sheetName val="Investment &amp; Insurance Details"/>
      <sheetName val="Current Bank Rates"/>
      <sheetName val="GLEE"/>
      <sheetName val="Cost to Keep Properties"/>
      <sheetName val="VIC Loan Calc"/>
      <sheetName val="NSW Loan Calc"/>
      <sheetName val="Xero Setup"/>
      <sheetName val="Ins Costs"/>
      <sheetName val="PP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1">
          <cell r="A31" t="str">
            <v>INFJ</v>
          </cell>
          <cell r="B31" t="str">
            <v>Horizon 6</v>
          </cell>
          <cell r="C31" t="str">
            <v>MLC Income Builder</v>
          </cell>
          <cell r="D31" t="str">
            <v>Low Touch</v>
          </cell>
        </row>
        <row r="32">
          <cell r="A32" t="str">
            <v>ENFJ</v>
          </cell>
          <cell r="B32" t="str">
            <v>Horizon 6</v>
          </cell>
          <cell r="C32" t="str">
            <v>MLC Income Builder</v>
          </cell>
          <cell r="D32" t="str">
            <v>Low Touch</v>
          </cell>
        </row>
        <row r="33">
          <cell r="A33" t="str">
            <v>INFP</v>
          </cell>
          <cell r="B33" t="str">
            <v>Horizon 6</v>
          </cell>
          <cell r="C33" t="str">
            <v>MLC Income Builder</v>
          </cell>
          <cell r="D33" t="str">
            <v>Low Touch</v>
          </cell>
        </row>
        <row r="34">
          <cell r="A34" t="str">
            <v>INTJ</v>
          </cell>
          <cell r="B34" t="str">
            <v>Horizon 6</v>
          </cell>
          <cell r="C34" t="str">
            <v>MLC Income Builder</v>
          </cell>
          <cell r="D34" t="str">
            <v>Low Touch</v>
          </cell>
        </row>
        <row r="35">
          <cell r="A35" t="str">
            <v>ISFJ</v>
          </cell>
          <cell r="B35" t="str">
            <v>Horizon 6</v>
          </cell>
          <cell r="C35" t="str">
            <v>MLC Income Builder</v>
          </cell>
          <cell r="D35" t="str">
            <v>Low Touch</v>
          </cell>
        </row>
        <row r="36">
          <cell r="A36" t="str">
            <v>ENFP</v>
          </cell>
          <cell r="B36" t="str">
            <v>25/25 MLC Global Share Fund (Hedged/Unhedged) / MLC Australian Share Growth</v>
          </cell>
          <cell r="C36" t="str">
            <v>MLC Income Builder</v>
          </cell>
          <cell r="D36" t="str">
            <v>Medium Touch</v>
          </cell>
        </row>
        <row r="37">
          <cell r="A37" t="str">
            <v>ENTJ</v>
          </cell>
          <cell r="B37" t="str">
            <v>25/25 MLC Global Share Fund (Hedged/Unhedged) / MLC Australian Share Growth</v>
          </cell>
          <cell r="C37" t="str">
            <v>MLC Income Builder</v>
          </cell>
          <cell r="D37" t="str">
            <v>Medium Touch</v>
          </cell>
        </row>
        <row r="38">
          <cell r="A38" t="str">
            <v>INTP</v>
          </cell>
          <cell r="B38" t="str">
            <v>25/25 MLC Global Share Fund (Hedged/Unhedged) / MLC Australian Share Growth</v>
          </cell>
          <cell r="C38" t="str">
            <v>MLC Income Builder</v>
          </cell>
          <cell r="D38" t="str">
            <v>Medium Touch</v>
          </cell>
        </row>
        <row r="39">
          <cell r="A39" t="str">
            <v>ISTJ</v>
          </cell>
          <cell r="B39" t="str">
            <v>25/25 MLC Global Share Fund (Hedged/Unhedged) / MLC Australian Share Growth</v>
          </cell>
          <cell r="C39" t="str">
            <v>MLC Income Builder</v>
          </cell>
          <cell r="D39" t="str">
            <v>Medium Touch</v>
          </cell>
        </row>
        <row r="40">
          <cell r="A40" t="str">
            <v>ISFP</v>
          </cell>
          <cell r="B40" t="str">
            <v>25/25 MLC Global Share Fund (Hedged/Unhedged) / MLC Australian Share Growth</v>
          </cell>
          <cell r="C40" t="str">
            <v>MLC Income Builder</v>
          </cell>
          <cell r="D40" t="str">
            <v>Medium Touch</v>
          </cell>
        </row>
        <row r="41">
          <cell r="A41" t="str">
            <v>ESFJ</v>
          </cell>
          <cell r="B41" t="str">
            <v>25/25 MLC Global Share Fund (Hedged/Unhedged) / MLC Australian Share Growth</v>
          </cell>
          <cell r="C41" t="str">
            <v>MLC Income Builder</v>
          </cell>
          <cell r="D41" t="str">
            <v>Medium Touch</v>
          </cell>
        </row>
        <row r="42">
          <cell r="A42" t="str">
            <v>ENTP</v>
          </cell>
          <cell r="B42" t="str">
            <v>25/25 MLC Global Share Fund (Hedged/Unhedged) / MLC Australian Share Growth</v>
          </cell>
          <cell r="C42" t="str">
            <v>MLC Income Builder</v>
          </cell>
          <cell r="D42" t="str">
            <v>Medium Touch</v>
          </cell>
        </row>
        <row r="43">
          <cell r="A43" t="str">
            <v>ESTJ</v>
          </cell>
          <cell r="B43" t="str">
            <v>25/25 MLC Global Share Fund (Hedged/Unhedge) / Perennial Growth Shares</v>
          </cell>
          <cell r="C43" t="str">
            <v>MLC Income Builder</v>
          </cell>
          <cell r="D43" t="str">
            <v>High Touch</v>
          </cell>
        </row>
        <row r="44">
          <cell r="A44" t="str">
            <v>ISTP</v>
          </cell>
          <cell r="B44" t="str">
            <v>25/25 MLC Global Share Fund (Hedged/Unhedge) / Perennial Growth Shares</v>
          </cell>
          <cell r="C44" t="str">
            <v>MLC Income Builder</v>
          </cell>
          <cell r="D44" t="str">
            <v>High Touch</v>
          </cell>
        </row>
        <row r="45">
          <cell r="A45" t="str">
            <v>ESFP</v>
          </cell>
          <cell r="B45" t="str">
            <v>25/25 MLC Global Share Fund (Hedged/Unhedge) / Perennial Growth Shares</v>
          </cell>
          <cell r="C45" t="str">
            <v>MLC Income Builder</v>
          </cell>
          <cell r="D45" t="str">
            <v>High Touch</v>
          </cell>
        </row>
        <row r="46">
          <cell r="A46" t="str">
            <v>ESTP</v>
          </cell>
          <cell r="B46" t="str">
            <v>25/25 MLC Global Share Fund (Hedged/Unhedge) / Perennial Growth Shares</v>
          </cell>
          <cell r="C46" t="str">
            <v>MLC Income Builder</v>
          </cell>
          <cell r="D46" t="str">
            <v>High Touch</v>
          </cell>
        </row>
      </sheetData>
      <sheetData sheetId="14">
        <row r="16">
          <cell r="A16">
            <v>0</v>
          </cell>
          <cell r="B16">
            <v>0</v>
          </cell>
          <cell r="C16">
            <v>6.7900000000000002E-2</v>
          </cell>
        </row>
        <row r="17">
          <cell r="A17">
            <v>150000</v>
          </cell>
          <cell r="B17">
            <v>249999</v>
          </cell>
          <cell r="C17">
            <v>6.7900000000000002E-2</v>
          </cell>
        </row>
        <row r="18">
          <cell r="A18">
            <v>250000</v>
          </cell>
          <cell r="B18">
            <v>499999</v>
          </cell>
          <cell r="C18">
            <v>6.7900000000000002E-2</v>
          </cell>
        </row>
        <row r="19">
          <cell r="A19">
            <v>500000</v>
          </cell>
          <cell r="B19">
            <v>699999</v>
          </cell>
          <cell r="C19">
            <v>6.6900000000000001E-2</v>
          </cell>
        </row>
        <row r="20">
          <cell r="A20">
            <v>700000</v>
          </cell>
          <cell r="B20">
            <v>999999</v>
          </cell>
          <cell r="C20">
            <v>6.6900000000000001E-2</v>
          </cell>
        </row>
        <row r="21">
          <cell r="A21">
            <v>1000000</v>
          </cell>
          <cell r="B21">
            <v>100000000</v>
          </cell>
          <cell r="C21">
            <v>6.59E-2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iance (2)"/>
      <sheetName val="Lifestyle Cashflow"/>
      <sheetName val="Lifestyle Position"/>
      <sheetName val="Your Health Check (1)"/>
      <sheetName val="Your Health Check (2)"/>
      <sheetName val="Pre-Medical Assessment Clie (2)"/>
      <sheetName val="Lifestyle Goals"/>
      <sheetName val="Lifestyle Protection Fund (No1)"/>
      <sheetName val="Tax on TPD Calc (No1)"/>
      <sheetName val="Lifestyle Protection Fund (No2)"/>
      <sheetName val="Tax on TPD Calc (No2)"/>
      <sheetName val="Investment &amp; Insurance Details"/>
      <sheetName val="Current Bank Rates"/>
      <sheetName val="Blackmore Comm"/>
      <sheetName val="Loan Calc"/>
      <sheetName val="Ins Costs"/>
    </sheetNames>
    <sheetDataSet>
      <sheetData sheetId="0"/>
      <sheetData sheetId="1">
        <row r="7">
          <cell r="I7">
            <v>1</v>
          </cell>
          <cell r="J7">
            <v>996</v>
          </cell>
        </row>
        <row r="8">
          <cell r="I8">
            <v>2</v>
          </cell>
          <cell r="J8">
            <v>1735</v>
          </cell>
        </row>
        <row r="9">
          <cell r="I9">
            <v>3</v>
          </cell>
          <cell r="J9">
            <v>2565</v>
          </cell>
        </row>
        <row r="10">
          <cell r="I10">
            <v>4</v>
          </cell>
          <cell r="J10">
            <v>3261</v>
          </cell>
        </row>
        <row r="11">
          <cell r="I11">
            <v>5</v>
          </cell>
          <cell r="J11">
            <v>3942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festyle Cashflow"/>
      <sheetName val="Lifestyle Position"/>
      <sheetName val="Lifestyle Goals (2)"/>
      <sheetName val="Quarterly Tracking"/>
      <sheetName val="Share Calc"/>
      <sheetName val="House swap cal"/>
      <sheetName val="Sheet1"/>
    </sheetNames>
    <sheetDataSet>
      <sheetData sheetId="0"/>
      <sheetData sheetId="1"/>
      <sheetData sheetId="2"/>
      <sheetData sheetId="3"/>
      <sheetData sheetId="4">
        <row r="2">
          <cell r="N2" t="str">
            <v>Low Point</v>
          </cell>
        </row>
        <row r="3">
          <cell r="N3" t="str">
            <v>Current</v>
          </cell>
        </row>
        <row r="4">
          <cell r="N4" t="str">
            <v>High Point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iance"/>
      <sheetName val="Lifestyle Cashflow"/>
      <sheetName val="Lifestyle Position"/>
      <sheetName val="Your Health Check (1)"/>
      <sheetName val="Lifestyle Protection Fund (No1)"/>
      <sheetName val="Tax on TPD Calc (No1)"/>
      <sheetName val="Investment &amp; Insurance Details"/>
      <sheetName val="Lifestyle Goals"/>
      <sheetName val="Current Bank Rates"/>
      <sheetName val="Loan Calc"/>
      <sheetName val="Ins Costs"/>
      <sheetName val="Pay 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6">
          <cell r="A16">
            <v>0</v>
          </cell>
          <cell r="B16">
            <v>499999</v>
          </cell>
          <cell r="C16">
            <v>7.2400000000000006E-2</v>
          </cell>
        </row>
        <row r="17">
          <cell r="A17">
            <v>500000</v>
          </cell>
          <cell r="B17">
            <v>999999</v>
          </cell>
          <cell r="C17">
            <v>7.1400000000000005E-2</v>
          </cell>
        </row>
        <row r="18">
          <cell r="A18">
            <v>1000000</v>
          </cell>
          <cell r="B18">
            <v>100000000</v>
          </cell>
          <cell r="C18">
            <v>7.0400000000000004E-2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99CC"/>
    <pageSetUpPr fitToPage="1"/>
  </sheetPr>
  <dimension ref="A1:J80"/>
  <sheetViews>
    <sheetView tabSelected="1" zoomScale="130" zoomScaleNormal="130" workbookViewId="0">
      <pane ySplit="1" topLeftCell="A2" activePane="bottomLeft" state="frozenSplit"/>
      <selection activeCell="A2" sqref="A2"/>
      <selection pane="bottomLeft" activeCell="B1" sqref="B1"/>
    </sheetView>
  </sheetViews>
  <sheetFormatPr defaultRowHeight="12.75"/>
  <cols>
    <col min="1" max="1" width="9.140625" style="6" hidden="1" customWidth="1"/>
    <col min="2" max="2" width="60.85546875" style="6" customWidth="1"/>
    <col min="3" max="3" width="12.28515625" style="16" bestFit="1" customWidth="1"/>
    <col min="4" max="4" width="20.42578125" style="6" customWidth="1"/>
    <col min="5" max="5" width="12.140625" style="9" bestFit="1" customWidth="1"/>
    <col min="6" max="6" width="12.28515625" style="9" bestFit="1" customWidth="1"/>
    <col min="7" max="16384" width="9.140625" style="6"/>
  </cols>
  <sheetData>
    <row r="1" spans="1:6" s="1" customFormat="1" ht="25.5">
      <c r="A1" s="1" t="s">
        <v>0</v>
      </c>
      <c r="B1" s="2" t="s">
        <v>77</v>
      </c>
      <c r="C1" s="3" t="s">
        <v>1</v>
      </c>
      <c r="D1" s="1" t="s">
        <v>2</v>
      </c>
      <c r="E1" s="4" t="s">
        <v>3</v>
      </c>
      <c r="F1" s="5" t="s">
        <v>4</v>
      </c>
    </row>
    <row r="2" spans="1:6">
      <c r="B2" s="7" t="s">
        <v>5</v>
      </c>
      <c r="C2" s="8"/>
    </row>
    <row r="3" spans="1:6">
      <c r="B3" s="10" t="s">
        <v>6</v>
      </c>
      <c r="C3" s="8"/>
    </row>
    <row r="4" spans="1:6">
      <c r="B4" s="10" t="s">
        <v>7</v>
      </c>
      <c r="C4" s="8"/>
    </row>
    <row r="5" spans="1:6" ht="15">
      <c r="A5" s="11">
        <v>500</v>
      </c>
      <c r="B5" s="12" t="str">
        <f>"TAKE HOME Salary / Wages "&amp;B3</f>
        <v>TAKE HOME Salary / Wages Insert your Name (Client 1)</v>
      </c>
      <c r="C5" s="13">
        <v>0</v>
      </c>
      <c r="D5" s="14" t="s">
        <v>8</v>
      </c>
      <c r="E5" s="9">
        <f>IF(D5="Monthly",C5,IF(D5="Fortnightly",C5*26/12,IF(D5="Weekly",C5*52/12,IF(D5="Quarterly",C5*4/12,C5/12))))</f>
        <v>0</v>
      </c>
      <c r="F5" s="9">
        <f>E5*12</f>
        <v>0</v>
      </c>
    </row>
    <row r="6" spans="1:6" ht="15">
      <c r="A6" s="11">
        <v>501</v>
      </c>
      <c r="B6" s="12" t="str">
        <f>"TAKE HOME Salary / Wages "&amp;B4</f>
        <v>TAKE HOME Salary / Wages Insert your Name (Client 2)</v>
      </c>
      <c r="C6" s="13">
        <v>0</v>
      </c>
      <c r="D6" s="14" t="s">
        <v>8</v>
      </c>
      <c r="E6" s="9">
        <f>IF(D6="Monthly",C6,IF(D6="Fortnightly",C6*26/12,IF(D6="Weekly",C6*52/12,IF(D6="Quarterly",C6*4/12,C6/12))))</f>
        <v>0</v>
      </c>
      <c r="F6" s="9">
        <f>E6*12</f>
        <v>0</v>
      </c>
    </row>
    <row r="7" spans="1:6" ht="15">
      <c r="A7" s="11">
        <v>502</v>
      </c>
      <c r="B7" s="15" t="s">
        <v>9</v>
      </c>
      <c r="C7" s="13">
        <v>0</v>
      </c>
      <c r="D7" s="14" t="s">
        <v>8</v>
      </c>
      <c r="E7" s="9">
        <f>IF(D7="Monthly",C7,IF(D7="Fortnightly",C7*26/12,IF(D7="Weekly",C7*52/12,IF(D7="Quarterly",C7*4/12,C7/12))))</f>
        <v>0</v>
      </c>
      <c r="F7" s="9">
        <f>E7*12</f>
        <v>0</v>
      </c>
    </row>
    <row r="8" spans="1:6" ht="15">
      <c r="A8" s="11">
        <v>503</v>
      </c>
      <c r="B8" s="15" t="s">
        <v>10</v>
      </c>
      <c r="C8" s="13">
        <v>0</v>
      </c>
      <c r="D8" s="14" t="s">
        <v>8</v>
      </c>
      <c r="E8" s="9">
        <f>IF(D8="Monthly",C8,IF(D8="Fortnightly",C8*26/12,IF(D8="Weekly",C8*52/12,IF(D8="Quarterly",C8*4/12,C8/12))))</f>
        <v>0</v>
      </c>
      <c r="F8" s="9">
        <f>E8*12</f>
        <v>0</v>
      </c>
    </row>
    <row r="9" spans="1:6" ht="13.5" thickBot="1">
      <c r="B9" s="15" t="s">
        <v>11</v>
      </c>
      <c r="D9" s="17"/>
      <c r="E9" s="18">
        <f>SUM(E5:E8)</f>
        <v>0</v>
      </c>
      <c r="F9" s="9">
        <f>E9*12</f>
        <v>0</v>
      </c>
    </row>
    <row r="10" spans="1:6">
      <c r="B10" s="15"/>
      <c r="D10" s="17"/>
    </row>
    <row r="11" spans="1:6">
      <c r="B11" s="19" t="s">
        <v>12</v>
      </c>
      <c r="D11" s="17"/>
    </row>
    <row r="12" spans="1:6">
      <c r="B12" s="20" t="s">
        <v>13</v>
      </c>
      <c r="D12" s="17"/>
    </row>
    <row r="13" spans="1:6">
      <c r="B13" s="21" t="s">
        <v>14</v>
      </c>
      <c r="D13" s="17"/>
    </row>
    <row r="14" spans="1:6">
      <c r="A14" s="6">
        <v>511</v>
      </c>
      <c r="B14" s="15" t="s">
        <v>15</v>
      </c>
      <c r="C14" s="22"/>
      <c r="D14" s="14" t="s">
        <v>8</v>
      </c>
      <c r="E14" s="9">
        <f>IF(D14="Monthly",C14,IF(D14="Fortnightly",C14*26/12,IF(D14="Weekly",C14*52/12,IF(D14="Quarterly",C14*4/12,C14/12))))</f>
        <v>0</v>
      </c>
      <c r="F14" s="9">
        <f>E14*12</f>
        <v>0</v>
      </c>
    </row>
    <row r="15" spans="1:6">
      <c r="A15" s="6">
        <v>512</v>
      </c>
      <c r="B15" s="15" t="s">
        <v>16</v>
      </c>
      <c r="C15" s="22"/>
      <c r="D15" s="14" t="s">
        <v>8</v>
      </c>
      <c r="E15" s="9">
        <f>IF(D15="Monthly",C15,IF(D15="Fortnightly",C15*26/12,IF(D15="Weekly",C15*52/12,IF(D15="Quarterly",C15*4/12,C15/12))))</f>
        <v>0</v>
      </c>
      <c r="F15" s="9">
        <f>E15*12</f>
        <v>0</v>
      </c>
    </row>
    <row r="16" spans="1:6">
      <c r="A16" s="6">
        <v>513</v>
      </c>
      <c r="B16" s="15" t="s">
        <v>17</v>
      </c>
      <c r="C16" s="22"/>
      <c r="D16" s="14" t="s">
        <v>8</v>
      </c>
      <c r="E16" s="9">
        <f>IF(D16="Monthly",C16,IF(D16="Fortnightly",C16*26/12,IF(D16="Weekly",C16*52/12,IF(D16="Quarterly",C16*4/12,C16/12))))</f>
        <v>0</v>
      </c>
      <c r="F16" s="9">
        <f>E16*12</f>
        <v>0</v>
      </c>
    </row>
    <row r="17" spans="1:6">
      <c r="B17" s="23" t="s">
        <v>18</v>
      </c>
    </row>
    <row r="18" spans="1:6">
      <c r="A18" s="15">
        <v>521</v>
      </c>
      <c r="B18" s="24" t="s">
        <v>19</v>
      </c>
      <c r="C18" s="22"/>
      <c r="D18" s="14" t="s">
        <v>8</v>
      </c>
      <c r="E18" s="9">
        <f>IF(D18="Monthly",C18,IF(D18="Fortnightly",C18*26/12,IF(D18="Weekly",C18*52/12,IF(D18="Quarterly",C18*4/12,C18/12))))</f>
        <v>0</v>
      </c>
      <c r="F18" s="9">
        <f>E18*12</f>
        <v>0</v>
      </c>
    </row>
    <row r="19" spans="1:6">
      <c r="A19" s="15">
        <v>522</v>
      </c>
      <c r="B19" s="6" t="s">
        <v>20</v>
      </c>
      <c r="C19" s="22"/>
      <c r="D19" s="14" t="s">
        <v>8</v>
      </c>
      <c r="E19" s="9">
        <f>IF(D19="Monthly",C19,IF(D19="Fortnightly",C19*26/12,IF(D19="Weekly",C19*52/12,IF(D19="Quarterly",C19*4/12,C19/12))))</f>
        <v>0</v>
      </c>
      <c r="F19" s="9">
        <f>E19*12</f>
        <v>0</v>
      </c>
    </row>
    <row r="20" spans="1:6">
      <c r="A20" s="15">
        <v>523</v>
      </c>
      <c r="B20" s="15" t="s">
        <v>21</v>
      </c>
      <c r="C20" s="22"/>
      <c r="D20" s="14" t="s">
        <v>8</v>
      </c>
      <c r="E20" s="9">
        <f>IF(D20="Monthly",C20,IF(D20="Fortnightly",C20*26/12,IF(D20="Weekly",C20*52/12,IF(D20="Quarterly",C20*4/12,C20/12))))</f>
        <v>0</v>
      </c>
      <c r="F20" s="9">
        <f>E20*12</f>
        <v>0</v>
      </c>
    </row>
    <row r="21" spans="1:6">
      <c r="A21" s="15">
        <v>524</v>
      </c>
      <c r="B21" s="15" t="s">
        <v>22</v>
      </c>
      <c r="C21" s="22"/>
      <c r="D21" s="14" t="s">
        <v>8</v>
      </c>
      <c r="E21" s="9">
        <f>IF(D21="Monthly",C21,IF(D21="Fortnightly",C21*26/12,IF(D21="Weekly",C21*52/12,IF(D21="Quarterly",C21*4/12,C21/12))))</f>
        <v>0</v>
      </c>
      <c r="F21" s="9">
        <f>E21*12</f>
        <v>0</v>
      </c>
    </row>
    <row r="22" spans="1:6">
      <c r="A22" s="15">
        <v>525</v>
      </c>
      <c r="B22" s="15" t="s">
        <v>23</v>
      </c>
      <c r="C22" s="22"/>
      <c r="D22" s="14" t="s">
        <v>8</v>
      </c>
      <c r="E22" s="9">
        <f>IF(D22="Monthly",C22,IF(D22="Fortnightly",C22*26/12,IF(D22="Weekly",C22*52/12,IF(D22="Quarterly",C22*4/12,C22/12))))</f>
        <v>0</v>
      </c>
      <c r="F22" s="9">
        <f>E22*12</f>
        <v>0</v>
      </c>
    </row>
    <row r="23" spans="1:6">
      <c r="B23" s="23" t="s">
        <v>24</v>
      </c>
    </row>
    <row r="24" spans="1:6">
      <c r="A24" s="15">
        <v>531</v>
      </c>
      <c r="B24" s="24" t="s">
        <v>25</v>
      </c>
      <c r="C24" s="22"/>
      <c r="D24" s="14" t="s">
        <v>8</v>
      </c>
      <c r="E24" s="9">
        <f t="shared" ref="E24:E29" si="0">IF(D24="Monthly",C24,IF(D24="Fortnightly",C24*26/12,IF(D24="Weekly",C24*52/12,IF(D24="Quarterly",C24*4/12,C24/12))))</f>
        <v>0</v>
      </c>
      <c r="F24" s="9">
        <f t="shared" ref="F24:F29" si="1">E24*12</f>
        <v>0</v>
      </c>
    </row>
    <row r="25" spans="1:6">
      <c r="A25" s="15">
        <v>532</v>
      </c>
      <c r="B25" s="24" t="s">
        <v>26</v>
      </c>
      <c r="C25" s="22"/>
      <c r="D25" s="14" t="s">
        <v>8</v>
      </c>
      <c r="E25" s="9">
        <f t="shared" si="0"/>
        <v>0</v>
      </c>
      <c r="F25" s="9">
        <f t="shared" si="1"/>
        <v>0</v>
      </c>
    </row>
    <row r="26" spans="1:6">
      <c r="A26" s="15">
        <v>533</v>
      </c>
      <c r="B26" s="24" t="s">
        <v>27</v>
      </c>
      <c r="C26" s="22"/>
      <c r="D26" s="14" t="s">
        <v>8</v>
      </c>
      <c r="E26" s="9">
        <f t="shared" si="0"/>
        <v>0</v>
      </c>
      <c r="F26" s="9">
        <f t="shared" si="1"/>
        <v>0</v>
      </c>
    </row>
    <row r="27" spans="1:6">
      <c r="A27" s="15">
        <v>534</v>
      </c>
      <c r="B27" s="24" t="s">
        <v>28</v>
      </c>
      <c r="C27" s="22"/>
      <c r="D27" s="14" t="s">
        <v>8</v>
      </c>
      <c r="E27" s="9">
        <f t="shared" si="0"/>
        <v>0</v>
      </c>
      <c r="F27" s="9">
        <f t="shared" si="1"/>
        <v>0</v>
      </c>
    </row>
    <row r="28" spans="1:6">
      <c r="A28" s="15">
        <v>534</v>
      </c>
      <c r="B28" s="24" t="s">
        <v>29</v>
      </c>
      <c r="C28" s="22"/>
      <c r="D28" s="14" t="s">
        <v>8</v>
      </c>
      <c r="E28" s="9">
        <f t="shared" si="0"/>
        <v>0</v>
      </c>
      <c r="F28" s="9">
        <f t="shared" si="1"/>
        <v>0</v>
      </c>
    </row>
    <row r="29" spans="1:6">
      <c r="A29" s="15">
        <v>536</v>
      </c>
      <c r="B29" s="24" t="s">
        <v>30</v>
      </c>
      <c r="C29" s="22"/>
      <c r="D29" s="14" t="s">
        <v>8</v>
      </c>
      <c r="E29" s="9">
        <f t="shared" si="0"/>
        <v>0</v>
      </c>
      <c r="F29" s="9">
        <f t="shared" si="1"/>
        <v>0</v>
      </c>
    </row>
    <row r="30" spans="1:6">
      <c r="B30" s="25" t="s">
        <v>31</v>
      </c>
      <c r="D30" s="17"/>
    </row>
    <row r="31" spans="1:6">
      <c r="A31" s="15">
        <v>541</v>
      </c>
      <c r="B31" s="15" t="s">
        <v>32</v>
      </c>
      <c r="C31" s="22"/>
      <c r="D31" s="14" t="s">
        <v>8</v>
      </c>
      <c r="E31" s="9">
        <f>IF(D31="Monthly",C31,IF(D31="Fortnightly",C31*26/12,IF(D31="Weekly",C31*52/12,IF(D31="Quarterly",C31*4/12,C31/12))))</f>
        <v>0</v>
      </c>
      <c r="F31" s="9">
        <f>E31*12</f>
        <v>0</v>
      </c>
    </row>
    <row r="32" spans="1:6">
      <c r="A32" s="15">
        <v>542</v>
      </c>
      <c r="B32" s="24" t="s">
        <v>33</v>
      </c>
      <c r="C32" s="22"/>
      <c r="D32" s="14" t="s">
        <v>8</v>
      </c>
      <c r="E32" s="9">
        <f t="shared" ref="E32:E35" si="2">IF(D32="Monthly",C32,IF(D32="Fortnightly",C32*26/12,IF(D32="Weekly",C32*52/12,IF(D32="Quarterly",C32*4/12,C32/12))))</f>
        <v>0</v>
      </c>
      <c r="F32" s="9">
        <f t="shared" ref="F32:F35" si="3">E32*12</f>
        <v>0</v>
      </c>
    </row>
    <row r="33" spans="1:6">
      <c r="A33" s="15">
        <v>543</v>
      </c>
      <c r="B33" s="24" t="s">
        <v>34</v>
      </c>
      <c r="C33" s="22"/>
      <c r="D33" s="14" t="s">
        <v>8</v>
      </c>
      <c r="E33" s="9">
        <f t="shared" si="2"/>
        <v>0</v>
      </c>
      <c r="F33" s="9">
        <f t="shared" si="3"/>
        <v>0</v>
      </c>
    </row>
    <row r="34" spans="1:6">
      <c r="A34" s="15">
        <v>544</v>
      </c>
      <c r="B34" s="15" t="s">
        <v>35</v>
      </c>
      <c r="C34" s="22"/>
      <c r="D34" s="14" t="s">
        <v>8</v>
      </c>
      <c r="E34" s="9">
        <f t="shared" si="2"/>
        <v>0</v>
      </c>
      <c r="F34" s="9">
        <f t="shared" si="3"/>
        <v>0</v>
      </c>
    </row>
    <row r="35" spans="1:6">
      <c r="A35" s="15">
        <v>545</v>
      </c>
      <c r="B35" s="15" t="s">
        <v>36</v>
      </c>
      <c r="C35" s="22"/>
      <c r="D35" s="14" t="s">
        <v>8</v>
      </c>
      <c r="E35" s="9">
        <f t="shared" si="2"/>
        <v>0</v>
      </c>
      <c r="F35" s="9">
        <f t="shared" si="3"/>
        <v>0</v>
      </c>
    </row>
    <row r="36" spans="1:6">
      <c r="B36" s="21" t="s">
        <v>37</v>
      </c>
      <c r="D36" s="17"/>
    </row>
    <row r="37" spans="1:6">
      <c r="A37" s="15">
        <v>551</v>
      </c>
      <c r="B37" s="24" t="s">
        <v>38</v>
      </c>
      <c r="C37" s="22"/>
      <c r="D37" s="14" t="s">
        <v>8</v>
      </c>
      <c r="E37" s="9">
        <f>IF(D37="Monthly",C37,IF(D37="Fortnightly",C37*26/12,IF(D37="Weekly",C37*52/12,IF(D37="Quarterly",C37*4/12,C37/12))))</f>
        <v>0</v>
      </c>
      <c r="F37" s="9">
        <f>E37*12</f>
        <v>0</v>
      </c>
    </row>
    <row r="38" spans="1:6">
      <c r="A38" s="15">
        <v>552</v>
      </c>
      <c r="B38" s="24" t="s">
        <v>39</v>
      </c>
      <c r="C38" s="22"/>
      <c r="D38" s="14" t="s">
        <v>8</v>
      </c>
      <c r="E38" s="9">
        <f>IF(D38="Monthly",C38,IF(D38="Fortnightly",C38*26/12,IF(D38="Weekly",C38*52/12,IF(D38="Quarterly",C38*4/12,C38/12))))</f>
        <v>0</v>
      </c>
      <c r="F38" s="9">
        <f>E38*12</f>
        <v>0</v>
      </c>
    </row>
    <row r="39" spans="1:6">
      <c r="A39" s="15">
        <v>553</v>
      </c>
      <c r="B39" s="24" t="s">
        <v>40</v>
      </c>
      <c r="C39" s="22"/>
      <c r="D39" s="14" t="s">
        <v>8</v>
      </c>
      <c r="E39" s="9">
        <f>IF(D39="Monthly",C39,IF(D39="Fortnightly",C39*26/12,IF(D39="Weekly",C39*52/12,IF(D39="Quarterly",C39*4/12,C39/12))))</f>
        <v>0</v>
      </c>
      <c r="F39" s="9">
        <f>E39*12</f>
        <v>0</v>
      </c>
    </row>
    <row r="40" spans="1:6">
      <c r="B40" s="24" t="s">
        <v>41</v>
      </c>
      <c r="C40" s="22"/>
      <c r="D40" s="14" t="s">
        <v>8</v>
      </c>
      <c r="E40" s="9">
        <f>IF(D40="Monthly",C40,IF(D40="Fortnightly",C40*26/12,IF(D40="Weekly",C40*52/12,IF(D40="Quarterly",C40*4/12,C40/12))))</f>
        <v>0</v>
      </c>
      <c r="F40" s="9">
        <f t="shared" ref="F40" si="4">E40*12</f>
        <v>0</v>
      </c>
    </row>
    <row r="41" spans="1:6">
      <c r="B41" s="23" t="s">
        <v>42</v>
      </c>
      <c r="C41" s="26"/>
      <c r="D41" s="17"/>
    </row>
    <row r="42" spans="1:6">
      <c r="A42" s="15">
        <v>561</v>
      </c>
      <c r="B42" s="24" t="s">
        <v>43</v>
      </c>
      <c r="C42" s="22"/>
      <c r="D42" s="14" t="s">
        <v>8</v>
      </c>
      <c r="E42" s="9">
        <f t="shared" ref="E42:E48" si="5">IF(D42="Monthly",C42,IF(D42="Fortnightly",C42*26/12,IF(D42="Weekly",C42*52/12,IF(D42="Quarterly",C42*4/12,C42/12))))</f>
        <v>0</v>
      </c>
      <c r="F42" s="9">
        <f t="shared" ref="F42:F48" si="6">E42*12</f>
        <v>0</v>
      </c>
    </row>
    <row r="43" spans="1:6">
      <c r="A43" s="15">
        <v>562</v>
      </c>
      <c r="B43" s="27" t="s">
        <v>44</v>
      </c>
      <c r="C43" s="22"/>
      <c r="D43" s="14" t="s">
        <v>8</v>
      </c>
      <c r="E43" s="9">
        <f t="shared" si="5"/>
        <v>0</v>
      </c>
      <c r="F43" s="9">
        <f t="shared" si="6"/>
        <v>0</v>
      </c>
    </row>
    <row r="44" spans="1:6">
      <c r="A44" s="15">
        <v>563</v>
      </c>
      <c r="B44" s="24" t="s">
        <v>45</v>
      </c>
      <c r="C44" s="22"/>
      <c r="D44" s="14" t="s">
        <v>8</v>
      </c>
      <c r="E44" s="9">
        <f t="shared" si="5"/>
        <v>0</v>
      </c>
      <c r="F44" s="9">
        <f t="shared" si="6"/>
        <v>0</v>
      </c>
    </row>
    <row r="45" spans="1:6">
      <c r="A45" s="15">
        <v>564</v>
      </c>
      <c r="B45" s="24" t="s">
        <v>46</v>
      </c>
      <c r="C45" s="22"/>
      <c r="D45" s="14" t="s">
        <v>8</v>
      </c>
      <c r="E45" s="9">
        <f t="shared" si="5"/>
        <v>0</v>
      </c>
      <c r="F45" s="9">
        <f t="shared" si="6"/>
        <v>0</v>
      </c>
    </row>
    <row r="46" spans="1:6">
      <c r="A46" s="15">
        <v>565</v>
      </c>
      <c r="B46" s="24" t="s">
        <v>47</v>
      </c>
      <c r="C46" s="22"/>
      <c r="D46" s="14" t="s">
        <v>8</v>
      </c>
      <c r="E46" s="9">
        <f t="shared" si="5"/>
        <v>0</v>
      </c>
      <c r="F46" s="9">
        <f t="shared" si="6"/>
        <v>0</v>
      </c>
    </row>
    <row r="47" spans="1:6">
      <c r="A47" s="15">
        <v>566</v>
      </c>
      <c r="B47" s="24" t="s">
        <v>48</v>
      </c>
      <c r="C47" s="22"/>
      <c r="D47" s="14" t="s">
        <v>8</v>
      </c>
      <c r="E47" s="9">
        <f t="shared" si="5"/>
        <v>0</v>
      </c>
      <c r="F47" s="9">
        <f t="shared" si="6"/>
        <v>0</v>
      </c>
    </row>
    <row r="48" spans="1:6">
      <c r="A48" s="15">
        <v>567</v>
      </c>
      <c r="B48" s="24" t="s">
        <v>49</v>
      </c>
      <c r="C48" s="22"/>
      <c r="D48" s="14" t="s">
        <v>8</v>
      </c>
      <c r="E48" s="9">
        <f t="shared" si="5"/>
        <v>0</v>
      </c>
      <c r="F48" s="9">
        <f t="shared" si="6"/>
        <v>0</v>
      </c>
    </row>
    <row r="49" spans="1:6">
      <c r="B49" s="23" t="s">
        <v>50</v>
      </c>
      <c r="D49" s="17"/>
    </row>
    <row r="50" spans="1:6">
      <c r="A50" s="15">
        <v>571</v>
      </c>
      <c r="B50" s="24" t="s">
        <v>51</v>
      </c>
      <c r="C50" s="22"/>
      <c r="D50" s="14" t="s">
        <v>8</v>
      </c>
      <c r="E50" s="9">
        <f>IF(D50="Monthly",C50,IF(D50="Fortnightly",C50*26/12,IF(D50="Weekly",C50*52/12,IF(D50="Quarterly",C50*4/12,C50/12))))</f>
        <v>0</v>
      </c>
      <c r="F50" s="9">
        <f>E50*12</f>
        <v>0</v>
      </c>
    </row>
    <row r="51" spans="1:6">
      <c r="A51" s="15">
        <v>572</v>
      </c>
      <c r="B51" s="24" t="s">
        <v>52</v>
      </c>
      <c r="C51" s="22"/>
      <c r="D51" s="14" t="s">
        <v>8</v>
      </c>
      <c r="E51" s="9">
        <f>IF(D51="Monthly",C51,IF(D51="Fortnightly",C51*26/12,IF(D51="Weekly",C51*52/12,IF(D51="Quarterly",C51*4/12,C51/12))))</f>
        <v>0</v>
      </c>
      <c r="F51" s="9">
        <f>E51*12</f>
        <v>0</v>
      </c>
    </row>
    <row r="52" spans="1:6">
      <c r="A52" s="15">
        <v>573</v>
      </c>
      <c r="B52" s="24" t="s">
        <v>53</v>
      </c>
      <c r="C52" s="22"/>
      <c r="D52" s="14" t="s">
        <v>8</v>
      </c>
      <c r="E52" s="9">
        <f>IF(D52="Monthly",C52,IF(D52="Fortnightly",C52*26/12,IF(D52="Weekly",C52*52/12,IF(D52="Quarterly",C52*4/12,C52/12))))</f>
        <v>0</v>
      </c>
      <c r="F52" s="9">
        <f>E52*12</f>
        <v>0</v>
      </c>
    </row>
    <row r="53" spans="1:6">
      <c r="A53" s="15">
        <v>574</v>
      </c>
      <c r="B53" s="24" t="s">
        <v>54</v>
      </c>
      <c r="C53" s="22"/>
      <c r="D53" s="14" t="s">
        <v>8</v>
      </c>
      <c r="E53" s="9">
        <f>IF(D53="Monthly",C53,IF(D53="Fortnightly",C53*26/12,IF(D53="Weekly",C53*52/12,IF(D53="Quarterly",C53*4/12,C53/12))))</f>
        <v>0</v>
      </c>
      <c r="F53" s="9">
        <f>E53*12</f>
        <v>0</v>
      </c>
    </row>
    <row r="54" spans="1:6">
      <c r="B54" s="23" t="s">
        <v>55</v>
      </c>
      <c r="C54" s="26"/>
      <c r="D54" s="17"/>
    </row>
    <row r="55" spans="1:6">
      <c r="A55" s="15">
        <v>581</v>
      </c>
      <c r="B55" s="24" t="s">
        <v>56</v>
      </c>
      <c r="C55" s="22"/>
      <c r="D55" s="28" t="s">
        <v>8</v>
      </c>
      <c r="E55" s="9">
        <f t="shared" ref="E55:E62" si="7">IF(D55="Monthly",C55,IF(D55="Fortnightly",C55*26/12,IF(D55="Weekly",C55*52/12,IF(D55="Quarterly",C55*4/12,C55/12))))</f>
        <v>0</v>
      </c>
      <c r="F55" s="9">
        <f t="shared" ref="F55:F62" si="8">E55*12</f>
        <v>0</v>
      </c>
    </row>
    <row r="56" spans="1:6">
      <c r="A56" s="15">
        <v>582</v>
      </c>
      <c r="B56" s="24" t="s">
        <v>57</v>
      </c>
      <c r="C56" s="22"/>
      <c r="D56" s="28" t="s">
        <v>8</v>
      </c>
      <c r="E56" s="9">
        <f t="shared" si="7"/>
        <v>0</v>
      </c>
      <c r="F56" s="9">
        <f>E56*12</f>
        <v>0</v>
      </c>
    </row>
    <row r="57" spans="1:6">
      <c r="A57" s="15">
        <v>583</v>
      </c>
      <c r="B57" s="24" t="s">
        <v>58</v>
      </c>
      <c r="C57" s="22"/>
      <c r="D57" s="28" t="s">
        <v>8</v>
      </c>
      <c r="E57" s="9">
        <f t="shared" si="7"/>
        <v>0</v>
      </c>
      <c r="F57" s="9">
        <f>E57*12</f>
        <v>0</v>
      </c>
    </row>
    <row r="58" spans="1:6">
      <c r="A58" s="15">
        <v>584</v>
      </c>
      <c r="B58" s="24" t="s">
        <v>59</v>
      </c>
      <c r="C58" s="22"/>
      <c r="D58" s="28" t="s">
        <v>8</v>
      </c>
      <c r="E58" s="9">
        <f t="shared" si="7"/>
        <v>0</v>
      </c>
      <c r="F58" s="9">
        <f t="shared" si="8"/>
        <v>0</v>
      </c>
    </row>
    <row r="59" spans="1:6">
      <c r="A59" s="15">
        <v>585</v>
      </c>
      <c r="B59" s="24" t="s">
        <v>60</v>
      </c>
      <c r="C59" s="22"/>
      <c r="D59" s="28" t="s">
        <v>8</v>
      </c>
      <c r="E59" s="9">
        <f t="shared" si="7"/>
        <v>0</v>
      </c>
      <c r="F59" s="9">
        <f t="shared" si="8"/>
        <v>0</v>
      </c>
    </row>
    <row r="60" spans="1:6">
      <c r="A60" s="15">
        <v>586</v>
      </c>
      <c r="B60" s="24" t="s">
        <v>61</v>
      </c>
      <c r="C60" s="22"/>
      <c r="D60" s="28" t="s">
        <v>8</v>
      </c>
      <c r="E60" s="9">
        <f t="shared" si="7"/>
        <v>0</v>
      </c>
      <c r="F60" s="9">
        <f t="shared" si="8"/>
        <v>0</v>
      </c>
    </row>
    <row r="61" spans="1:6">
      <c r="A61" s="15">
        <v>587</v>
      </c>
      <c r="B61" s="24" t="s">
        <v>62</v>
      </c>
      <c r="C61" s="22"/>
      <c r="D61" s="14" t="s">
        <v>8</v>
      </c>
      <c r="E61" s="9">
        <f>IF(D61="Monthly",C61,IF(D61="Fortnightly",C61*26/12,IF(D61="Weekly",C61*52/12,IF(D61="Quarterly",C61*4/12,C61/12))))</f>
        <v>0</v>
      </c>
      <c r="F61" s="9">
        <f>E61*12</f>
        <v>0</v>
      </c>
    </row>
    <row r="62" spans="1:6">
      <c r="A62" s="15">
        <v>588</v>
      </c>
      <c r="B62" s="24" t="s">
        <v>63</v>
      </c>
      <c r="C62" s="22"/>
      <c r="D62" s="28" t="s">
        <v>8</v>
      </c>
      <c r="E62" s="9">
        <f t="shared" si="7"/>
        <v>0</v>
      </c>
      <c r="F62" s="9">
        <f t="shared" si="8"/>
        <v>0</v>
      </c>
    </row>
    <row r="63" spans="1:6">
      <c r="B63" s="29" t="s">
        <v>64</v>
      </c>
    </row>
    <row r="64" spans="1:6">
      <c r="B64" s="21" t="s">
        <v>65</v>
      </c>
      <c r="D64" s="17"/>
    </row>
    <row r="65" spans="1:8">
      <c r="A65" s="15">
        <v>591</v>
      </c>
      <c r="B65" s="15" t="s">
        <v>75</v>
      </c>
      <c r="C65" s="30"/>
      <c r="D65" s="14" t="s">
        <v>8</v>
      </c>
      <c r="E65" s="9">
        <f t="shared" ref="E65:E72" si="9">IF(D65="Monthly",C65,IF(D65="Fortnightly",C65*26/12,IF(D65="Weekly",C65*52/12,IF(D65="Quarterly",C65*4/12,C65/12))))</f>
        <v>0</v>
      </c>
      <c r="F65" s="9">
        <f t="shared" ref="F65:F72" si="10">E65*12</f>
        <v>0</v>
      </c>
      <c r="H65" s="31"/>
    </row>
    <row r="66" spans="1:8">
      <c r="A66" s="15">
        <v>592</v>
      </c>
      <c r="B66" s="15" t="s">
        <v>75</v>
      </c>
      <c r="C66" s="30"/>
      <c r="D66" s="14" t="s">
        <v>8</v>
      </c>
      <c r="E66" s="9">
        <f t="shared" ref="E66:E67" si="11">IF(D66="Monthly",C66,IF(D66="Fortnightly",C66*26/12,IF(D66="Weekly",C66*52/12,IF(D66="Quarterly",C66*4/12,C66/12))))</f>
        <v>0</v>
      </c>
      <c r="F66" s="9">
        <f t="shared" ref="F66:F67" si="12">E66*12</f>
        <v>0</v>
      </c>
      <c r="H66" s="31"/>
    </row>
    <row r="67" spans="1:8">
      <c r="A67" s="15">
        <v>593</v>
      </c>
      <c r="B67" s="15" t="s">
        <v>66</v>
      </c>
      <c r="C67" s="30"/>
      <c r="D67" s="14" t="s">
        <v>8</v>
      </c>
      <c r="E67" s="9">
        <f t="shared" si="11"/>
        <v>0</v>
      </c>
      <c r="F67" s="9">
        <f t="shared" si="12"/>
        <v>0</v>
      </c>
      <c r="H67" s="31"/>
    </row>
    <row r="68" spans="1:8">
      <c r="A68" s="15">
        <v>594</v>
      </c>
      <c r="B68" s="15" t="s">
        <v>67</v>
      </c>
      <c r="C68" s="30"/>
      <c r="D68" s="14" t="s">
        <v>8</v>
      </c>
      <c r="E68" s="9">
        <f t="shared" si="9"/>
        <v>0</v>
      </c>
      <c r="F68" s="9">
        <f t="shared" si="10"/>
        <v>0</v>
      </c>
    </row>
    <row r="69" spans="1:8">
      <c r="A69" s="15">
        <v>595</v>
      </c>
      <c r="B69" s="15" t="s">
        <v>68</v>
      </c>
      <c r="C69" s="30"/>
      <c r="D69" s="14" t="s">
        <v>8</v>
      </c>
      <c r="E69" s="9">
        <f t="shared" si="9"/>
        <v>0</v>
      </c>
      <c r="F69" s="9">
        <f t="shared" si="10"/>
        <v>0</v>
      </c>
    </row>
    <row r="70" spans="1:8">
      <c r="A70" s="15">
        <v>596</v>
      </c>
      <c r="B70" s="15" t="s">
        <v>69</v>
      </c>
      <c r="C70" s="30"/>
      <c r="D70" s="14" t="s">
        <v>8</v>
      </c>
      <c r="E70" s="9">
        <f t="shared" si="9"/>
        <v>0</v>
      </c>
      <c r="F70" s="9">
        <f t="shared" si="10"/>
        <v>0</v>
      </c>
    </row>
    <row r="71" spans="1:8">
      <c r="A71" s="15">
        <v>597</v>
      </c>
      <c r="B71" s="15" t="s">
        <v>70</v>
      </c>
      <c r="C71" s="30"/>
      <c r="D71" s="14" t="s">
        <v>8</v>
      </c>
      <c r="E71" s="9">
        <f t="shared" si="9"/>
        <v>0</v>
      </c>
      <c r="F71" s="9">
        <f t="shared" si="10"/>
        <v>0</v>
      </c>
    </row>
    <row r="72" spans="1:8">
      <c r="A72" s="15">
        <v>598</v>
      </c>
      <c r="B72" s="15" t="s">
        <v>76</v>
      </c>
      <c r="C72" s="22"/>
      <c r="D72" s="14" t="s">
        <v>8</v>
      </c>
      <c r="E72" s="9">
        <f t="shared" si="9"/>
        <v>0</v>
      </c>
      <c r="F72" s="9">
        <f t="shared" si="10"/>
        <v>0</v>
      </c>
      <c r="G72" s="15"/>
    </row>
    <row r="73" spans="1:8" ht="13.5" thickBot="1"/>
    <row r="74" spans="1:8" ht="13.5" thickBot="1">
      <c r="B74" s="6" t="s">
        <v>71</v>
      </c>
      <c r="C74" s="32"/>
      <c r="E74" s="33">
        <f>SUM(E14:E72)</f>
        <v>0</v>
      </c>
      <c r="F74" s="33">
        <f>E74*12</f>
        <v>0</v>
      </c>
    </row>
    <row r="75" spans="1:8" ht="13.5" thickBot="1">
      <c r="B75" s="34"/>
      <c r="C75" s="32"/>
      <c r="E75" s="35"/>
      <c r="F75" s="35"/>
    </row>
    <row r="76" spans="1:8" ht="13.5" thickBot="1">
      <c r="B76" s="7" t="s">
        <v>72</v>
      </c>
      <c r="C76" s="36"/>
      <c r="D76" s="37"/>
      <c r="E76" s="38">
        <f>E9-E74</f>
        <v>0</v>
      </c>
      <c r="F76" s="38">
        <f>E76*12</f>
        <v>0</v>
      </c>
    </row>
    <row r="77" spans="1:8">
      <c r="B77" s="7"/>
      <c r="C77" s="36"/>
      <c r="D77" s="37"/>
      <c r="E77" s="39"/>
      <c r="F77" s="39"/>
    </row>
    <row r="78" spans="1:8">
      <c r="A78" s="6">
        <v>701</v>
      </c>
      <c r="B78" s="6" t="s">
        <v>73</v>
      </c>
      <c r="C78" s="22"/>
      <c r="D78" s="14" t="s">
        <v>8</v>
      </c>
      <c r="E78" s="9">
        <f t="shared" ref="E78" si="13">IF(D78="Monthly",C78,IF(D78="Fortnightly",C78*26/12,IF(D78="Weekly",C78*52/12,IF(D78="Quarterly",C78*4/12,C78/12))))</f>
        <v>0</v>
      </c>
      <c r="F78" s="9">
        <f t="shared" ref="F78" si="14">E78*12</f>
        <v>0</v>
      </c>
    </row>
    <row r="79" spans="1:8" ht="13.5" thickBot="1"/>
    <row r="80" spans="1:8" ht="13.5" thickBot="1">
      <c r="B80" s="6" t="s">
        <v>74</v>
      </c>
      <c r="E80" s="38">
        <f>E76-E78</f>
        <v>0</v>
      </c>
      <c r="F80" s="38">
        <f>E80*12</f>
        <v>0</v>
      </c>
    </row>
  </sheetData>
  <dataValidations count="1">
    <dataValidation type="list" allowBlank="1" showInputMessage="1" showErrorMessage="1" sqref="D5:D62 D78 D64:D72">
      <formula1>"Weekly,Fortnightly,Monthly,Quarterly,Yearly"</formula1>
    </dataValidation>
  </dataValidations>
  <printOptions horizontalCentered="1" gridLines="1"/>
  <pageMargins left="0.74803149606299213" right="0.74803149606299213" top="0.82677165354330717" bottom="0.98425196850393704" header="0.51181102362204722" footer="0.51181102362204722"/>
  <pageSetup scale="67" orientation="portrait" horizontalDpi="200" verticalDpi="200" r:id="rId1"/>
  <headerFooter alignWithMargins="0">
    <oddHeader>&amp;F</oddHeader>
    <oddFooter>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Your Income and Expenses</vt:lpstr>
      <vt:lpstr>'Your Income and Expenses'!_tax1</vt:lpstr>
      <vt:lpstr>'Your Income and Expenses'!Print_Titles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Chris Hockey</cp:lastModifiedBy>
  <dcterms:created xsi:type="dcterms:W3CDTF">2013-02-01T04:27:39Z</dcterms:created>
  <dcterms:modified xsi:type="dcterms:W3CDTF">2015-06-23T04:16:10Z</dcterms:modified>
</cp:coreProperties>
</file>